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x_abc4" sheetId="1" r:id="rId1"/>
  </sheets>
  <definedNames>
    <definedName name="_xlnm.Print_Titles" localSheetId="0">'bx_abc4'!$17:$17</definedName>
  </definedNames>
  <calcPr fullCalcOnLoad="1"/>
</workbook>
</file>

<file path=xl/sharedStrings.xml><?xml version="1.0" encoding="utf-8"?>
<sst xmlns="http://schemas.openxmlformats.org/spreadsheetml/2006/main" count="577" uniqueCount="237">
  <si>
    <t>Наименование стройки -</t>
  </si>
  <si>
    <t>Объект номер -</t>
  </si>
  <si>
    <r>
      <t xml:space="preserve">ЛОКАЛЬНАЯ   РЕСУРСНАЯ   СМЕТА  </t>
    </r>
    <r>
      <rPr>
        <sz val="12"/>
        <rFont val="Times New Roman Cyr"/>
        <family val="1"/>
      </rPr>
      <t xml:space="preserve">  №  </t>
    </r>
  </si>
  <si>
    <t>19-70</t>
  </si>
  <si>
    <t xml:space="preserve">на </t>
  </si>
  <si>
    <t>Сметная стоимость</t>
  </si>
  <si>
    <t>тыс.руб.</t>
  </si>
  <si>
    <t>Нормативная трудоемкость</t>
  </si>
  <si>
    <t>795</t>
  </si>
  <si>
    <t>чел.-ч</t>
  </si>
  <si>
    <t>Сметная заработная плата</t>
  </si>
  <si>
    <t>279,13</t>
  </si>
  <si>
    <t>Составлена В ТЕКУЩИХ ЦЕНАХ III квартала 2019 г.</t>
  </si>
  <si>
    <t>руб.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</si>
  <si>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</si>
  <si>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</si>
  <si>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</si>
  <si>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</si>
  <si>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>Количество</t>
  </si>
  <si>
    <t>на единицу измерения</t>
  </si>
  <si>
    <t>по проектным данным</t>
  </si>
  <si>
    <t>на.ед.изм.</t>
  </si>
  <si>
    <t>общая</t>
  </si>
  <si>
    <t>Применен к=1,2.Производство работ в зимнее время.МДС 83-1.99, прил.3, табл.2</t>
  </si>
  <si>
    <t>Применен к=1,1. Применение лесоматериалов из лиственницы. Методика применения сметных норм. п.5.4.</t>
  </si>
  <si>
    <t xml:space="preserve">Коэффициент 1,20 к затратам труда рабочих и машинистов, затратам на эксплуатацию машин и механизмов. Производство работ осуществляется в охранной зоне действующей воздушной линии электропередачи, вблизи объектов, находящихся под напряжением, внутри существующих зданий, внутренняя проводка в которых не обесточена, если это приведет к ограничению действий рабочих в соответствии с требованиями техники безопасности. Методика применения сметных норм. Прил.3 табл.2 п.5, прим.2.3
</t>
  </si>
  <si>
    <t>1</t>
  </si>
  <si>
    <t>33-04-042-04 ГЭСН-2017 Минстрой РФ пр. № 1038/пр</t>
  </si>
  <si>
    <t>Демонтаж опор ВЛ 0,38-10 кВ с приставками одностоечных</t>
  </si>
  <si>
    <t>шт</t>
  </si>
  <si>
    <t>1. 1</t>
  </si>
  <si>
    <t>Затраты труда рабочих-строителей(3,5=351,06)</t>
  </si>
  <si>
    <t>1. 2</t>
  </si>
  <si>
    <t>Затраты труда машинистов</t>
  </si>
  <si>
    <t>Итого оплата труда:</t>
  </si>
  <si>
    <t>1. 3</t>
  </si>
  <si>
    <t>91.04.01-031 ФСЭМ-2001 Минстрой РФ пр. № 1039/пр</t>
  </si>
  <si>
    <t>Машины бурильно-крановые на автомобиле, глубина бурения 3,5 м</t>
  </si>
  <si>
    <t>маш.-ч</t>
  </si>
  <si>
    <t>в т.ч. затраты труда машинистов, экипаж 1 чел.</t>
  </si>
  <si>
    <t>1. 4</t>
  </si>
  <si>
    <t>91.14.02-001 ФСЭМ-2001 Минстрой РФ пр. № 1039/пр</t>
  </si>
  <si>
    <t>Автомобили бортовые, грузоподъемность до 5 т</t>
  </si>
  <si>
    <t>Итого эксплуатация машин:</t>
  </si>
  <si>
    <t>Накладные расходы</t>
  </si>
  <si>
    <t>%</t>
  </si>
  <si>
    <t>Сметная прибыль</t>
  </si>
  <si>
    <t>Сметная стоимость:</t>
  </si>
  <si>
    <t>2</t>
  </si>
  <si>
    <t>33-04-040-03 ГЭСН-2017 Минстрой РФ пр. № 1038/пр</t>
  </si>
  <si>
    <t>Демонтаж 3-х проводов ВЛ 6-10 кВ с одной опоры (200 м)</t>
  </si>
  <si>
    <t>2. 1</t>
  </si>
  <si>
    <t>Затраты труда рабочих-строителей(3=330,73)</t>
  </si>
  <si>
    <t>2. 2</t>
  </si>
  <si>
    <t>2. 3</t>
  </si>
  <si>
    <t>91.06.06-011 ФСЭМ-2001 Минстрой РФ пр. № 1039/пр</t>
  </si>
  <si>
    <t>Автогидроподъемники высотой подъема 12 м</t>
  </si>
  <si>
    <t>2. 4</t>
  </si>
  <si>
    <t>3</t>
  </si>
  <si>
    <t>33-04-001-11 ГЭСН-2017 Минстрой РФ пр. № 1038/пр ГЭСН сборник 33 прил. 33.4 п.3.3 Кзтр=1,05 ГЭСН сборник 33 прил. 33.4 п.3.6 к прил. 33.1 Кзтр=1,25, Кэм=1,25</t>
  </si>
  <si>
    <t>Установка с помощью механизмов деревянных опор ВЛ 0,38; 6-10 кВ из пропитанных деталей с одинарными приставками А-образных концевых, анкерных. Заготовка деталей опор в условиях строительства, применен коэффициент к нормам затрат труда рабочих - 1,05. Бурение котлованов для опор ВЛ 0,38-10 кВ на глубину более 2-х м, добавлены затраты на бурение котлованов: затраты труда рабочих-строителей - 0,75х0,25 чел.-ч, затраты эксплуатации машин (машины бурильно-крановые или буровые) - 0,83х0,25 маш.-ч, затраты труда машинистов - 0,83х0,25 чел.-ч</t>
  </si>
  <si>
    <t>3. 1</t>
  </si>
  <si>
    <t>Затраты труда рабочих-строителей(3,2=338,86)</t>
  </si>
  <si>
    <t>3. 2</t>
  </si>
  <si>
    <t>3. 3</t>
  </si>
  <si>
    <t>3. 4</t>
  </si>
  <si>
    <t>3. 5</t>
  </si>
  <si>
    <t>01.7.15.06-0111 ФССЦ-2001 Минстрой РФ пр. № 1039/пр</t>
  </si>
  <si>
    <t>Гвозди строительные</t>
  </si>
  <si>
    <t>т</t>
  </si>
  <si>
    <t>3. 6</t>
  </si>
  <si>
    <t>14.4.02.04-0015 ФССЦ-2001 Минстрой РФ пр. № 1039/пр</t>
  </si>
  <si>
    <t>Краска для наружных работ черная, марок МА-015, ПФ-014</t>
  </si>
  <si>
    <t>3. 7</t>
  </si>
  <si>
    <t>14.4.03.03-0102 ФССЦ-2001 Минстрой РФ пр. № 1039/пр</t>
  </si>
  <si>
    <t>Лак БТ-577</t>
  </si>
  <si>
    <t>3. 8</t>
  </si>
  <si>
    <t>01.3.01.06-0046 ФССЦ-2001 Минстрой РФ пр. № 1039/пр</t>
  </si>
  <si>
    <t>Смазка солидол жировой марки "Ж"</t>
  </si>
  <si>
    <t>3. 9</t>
  </si>
  <si>
    <t>22.2.02.23-У001 ФССЦ-2001 Минстрой РФ пр. № 1039/пр</t>
  </si>
  <si>
    <t>Металлические плакаты</t>
  </si>
  <si>
    <t>шт.</t>
  </si>
  <si>
    <t>3.10</t>
  </si>
  <si>
    <t>01.7.20.08-0051 ФССЦ-2001 Минстрой РФ пр. № 1039/пр</t>
  </si>
  <si>
    <t>Ветошь</t>
  </si>
  <si>
    <t>кг</t>
  </si>
  <si>
    <t>3.11</t>
  </si>
  <si>
    <t>14.5.06.03-0002 ФССЦ-2001 Минстрой РФ пр. № 1039/пр</t>
  </si>
  <si>
    <t>Паста антисептическая</t>
  </si>
  <si>
    <t>3.12</t>
  </si>
  <si>
    <t>20.2.02.04-0006 ФССЦ-2001 Минстрой РФ пр. № 1039/пр</t>
  </si>
  <si>
    <t>Колпачки полиэтиленовые</t>
  </si>
  <si>
    <t>100 шт.</t>
  </si>
  <si>
    <t>3.13</t>
  </si>
  <si>
    <t>14.4.03.03-0108 ФССЦ-2001 Минстрой РФ пр. № 1039/пр</t>
  </si>
  <si>
    <t>Лак кузбасский</t>
  </si>
  <si>
    <t>Итого материалов:</t>
  </si>
  <si>
    <t>4</t>
  </si>
  <si>
    <t>33-04-001-08 ГЭСН-2017 Минстрой РФ пр. № 1038/пр ГЭСН сборник 33 прил. 33.4 п.3.3 Кзтр=1,01 ГЭСН сборник 33 прил. 33.4 п.3.6 к прил. 33.1 Кзтр=1,25, Кэм=1,25</t>
  </si>
  <si>
    <t>Установка с помощью механизмов деревянных опор ВЛ 0,38; 6-10 кВ из пропитанных деталей с одинарными приставками одностоечных. Заготовка деталей опор в условиях строительства, применен коэффициент к нормам затрат труда рабочих - 1,01. Бурение котлованов для опор ВЛ 0,38-10 кВ на глубину более 2-х м, добавлены затраты на бурение котлованов: затраты труда рабочих-строителей - 0,25х0,25 чел.-ч, затраты эксплуатации машин (машины бурильно-крановые или буровые) - 0,27х0,25 маш.-ч, затраты труда машинистов - 0,27х0,25 чел.-ч</t>
  </si>
  <si>
    <t>4. 1</t>
  </si>
  <si>
    <t>Затраты труда рабочих-строителей(3,1=334,8)</t>
  </si>
  <si>
    <t>4. 2</t>
  </si>
  <si>
    <t>4. 3</t>
  </si>
  <si>
    <t>4. 4</t>
  </si>
  <si>
    <t>4. 5</t>
  </si>
  <si>
    <t>4. 6</t>
  </si>
  <si>
    <t>4. 7</t>
  </si>
  <si>
    <t>4. 8</t>
  </si>
  <si>
    <t>4. 9</t>
  </si>
  <si>
    <t>4.10</t>
  </si>
  <si>
    <t>4.11</t>
  </si>
  <si>
    <t>4.12</t>
  </si>
  <si>
    <t>4.13</t>
  </si>
  <si>
    <t>5</t>
  </si>
  <si>
    <t>АО "МЭС"</t>
  </si>
  <si>
    <t>Энерголес 9,5 м (материал Заказчика)</t>
  </si>
  <si>
    <t>6</t>
  </si>
  <si>
    <t>33-04-009-06 ГЭСН-2017 Минстрой РФ пр. № 1038/пр</t>
  </si>
  <si>
    <t>Подвеска проводов ВЛ 6-10 кВ в населенной местности сечением свыше 35 мм2 с помощью механизмов, (3 провода) при 10 опорах на км линии (сущ.провод АС-70)</t>
  </si>
  <si>
    <t>км</t>
  </si>
  <si>
    <t>6. 1</t>
  </si>
  <si>
    <t>Затраты труда рабочих-строителей(3,9=367,32)</t>
  </si>
  <si>
    <t>6. 2</t>
  </si>
  <si>
    <t>6. 3</t>
  </si>
  <si>
    <t>6. 4</t>
  </si>
  <si>
    <t>91.15.03-014 ФСЭМ-2001 Минстрой РФ пр. № 1039/пр</t>
  </si>
  <si>
    <t>Тракторы на пневмоколесном ходу, мощность 59 кВт (80 л.с.)</t>
  </si>
  <si>
    <t>6. 5</t>
  </si>
  <si>
    <t>6. 6</t>
  </si>
  <si>
    <t>01.3.01.01-0009 ФССЦ-2001 Минстрой РФ пр. № 1039/пр</t>
  </si>
  <si>
    <t>Бензин растворитель</t>
  </si>
  <si>
    <t>6. 7</t>
  </si>
  <si>
    <t>20.1.02.15-0011 ФССЦ-2001 Минстрой РФ пр. № 1039/пр</t>
  </si>
  <si>
    <t>Соединитель алюминиевых и сталеалюминиевых проводов (СОАС) 062-3</t>
  </si>
  <si>
    <t>6. 8</t>
  </si>
  <si>
    <t>14.5.09.11-0101 ФССЦ-2001 Минстрой РФ пр. № 1039/пр</t>
  </si>
  <si>
    <t>Уайт-спирит</t>
  </si>
  <si>
    <t>6. 9</t>
  </si>
  <si>
    <t>01.3.01.06-0038 ФССЦ-2001 Минстрой РФ пр. № 1039/пр</t>
  </si>
  <si>
    <t>Смазка ЗЭС</t>
  </si>
  <si>
    <t>6.10</t>
  </si>
  <si>
    <t>10.1.02.03-0002 ФССЦ-2001 Минстрой РФ пр. № 1039/пр</t>
  </si>
  <si>
    <t>Проволока из алюминия диаметром 3 мм</t>
  </si>
  <si>
    <t>6.11</t>
  </si>
  <si>
    <t>7</t>
  </si>
  <si>
    <t>Демонтаж 3-х проводов ВЛ 6-10 кВ с одной опоры (800 м)</t>
  </si>
  <si>
    <t>7. 1</t>
  </si>
  <si>
    <t>7. 2</t>
  </si>
  <si>
    <t>7. 3</t>
  </si>
  <si>
    <t>7. 4</t>
  </si>
  <si>
    <t>8</t>
  </si>
  <si>
    <t>8. 1</t>
  </si>
  <si>
    <t>8. 2</t>
  </si>
  <si>
    <t>8. 3</t>
  </si>
  <si>
    <t>8. 4</t>
  </si>
  <si>
    <t>9</t>
  </si>
  <si>
    <t>9. 1</t>
  </si>
  <si>
    <t>9. 2</t>
  </si>
  <si>
    <t>9. 3</t>
  </si>
  <si>
    <t>9. 4</t>
  </si>
  <si>
    <t>9. 5</t>
  </si>
  <si>
    <t>9. 6</t>
  </si>
  <si>
    <t>9. 7</t>
  </si>
  <si>
    <t>9. 8</t>
  </si>
  <si>
    <t>9. 9</t>
  </si>
  <si>
    <t>9.10</t>
  </si>
  <si>
    <t>9.11</t>
  </si>
  <si>
    <t>9.12</t>
  </si>
  <si>
    <t>9.13</t>
  </si>
  <si>
    <t>10</t>
  </si>
  <si>
    <t>11</t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</si>
  <si>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</si>
  <si>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11. 1</t>
  </si>
  <si>
    <t>11. 2</t>
  </si>
  <si>
    <t>11. 3</t>
  </si>
  <si>
    <t>11. 4</t>
  </si>
  <si>
    <t>11. 5</t>
  </si>
  <si>
    <t>11. 6</t>
  </si>
  <si>
    <t>11. 7</t>
  </si>
  <si>
    <t>11. 8</t>
  </si>
  <si>
    <t>11. 9</t>
  </si>
  <si>
    <t>11.10</t>
  </si>
  <si>
    <t>11.11</t>
  </si>
  <si>
    <t>12</t>
  </si>
  <si>
    <t>ООО "ИнсталлГрупп"</t>
  </si>
  <si>
    <t>Провод СИП-3 1х70</t>
  </si>
  <si>
    <t>м</t>
  </si>
  <si>
    <t>13</t>
  </si>
  <si>
    <t>www.velsnab.ru</t>
  </si>
  <si>
    <t>Траверса SH 151</t>
  </si>
  <si>
    <t>14</t>
  </si>
  <si>
    <t>ТК "ЖелДорЭкспедиция"</t>
  </si>
  <si>
    <t>Доставка траверс (Москва-Магадан)</t>
  </si>
  <si>
    <t>15</t>
  </si>
  <si>
    <t>Изолятор ШФ-20-Г1</t>
  </si>
  <si>
    <t>16</t>
  </si>
  <si>
    <t>Колпачок К7</t>
  </si>
  <si>
    <t>17</t>
  </si>
  <si>
    <t>Крюк SOT 21.01</t>
  </si>
  <si>
    <t>18</t>
  </si>
  <si>
    <t>Вязка CO115</t>
  </si>
  <si>
    <t>19</t>
  </si>
  <si>
    <t>Изолятор ЛК-70/10-И-ЗСС</t>
  </si>
  <si>
    <t>20</t>
  </si>
  <si>
    <t>Зажим SO 255</t>
  </si>
  <si>
    <t>21</t>
  </si>
  <si>
    <t>ООО "Винат"</t>
  </si>
  <si>
    <t>Арматура А1 диам.6,5 мм</t>
  </si>
  <si>
    <t>22</t>
  </si>
  <si>
    <t>ООО "Крепеж Восток"</t>
  </si>
  <si>
    <t>Шпильки ВЛ, L 700 мм</t>
  </si>
  <si>
    <t>23</t>
  </si>
  <si>
    <t>МБУ г. Магадана "ГЭЛУД"</t>
  </si>
  <si>
    <t>Расчистка подъездов к опорам бульдозером</t>
  </si>
  <si>
    <t>ИТОГО ПРЯМЫЕ ЗАТРАТЫ ПО ЛОКАЛЬНОЙ РЕСУРСНОЙ СМЕТЕ</t>
  </si>
  <si>
    <t>В том числе:</t>
  </si>
  <si>
    <t>Стоимость общестроительных работ -</t>
  </si>
  <si>
    <t>Материалы -</t>
  </si>
  <si>
    <t>Всего заработная плата -</t>
  </si>
  <si>
    <t>Стоимость материалов и конструкций -</t>
  </si>
  <si>
    <t>Местные материалы -</t>
  </si>
  <si>
    <t>Транспортные расходы -</t>
  </si>
  <si>
    <t>Накладные расходы -</t>
  </si>
  <si>
    <t>Сметная прибыль -</t>
  </si>
  <si>
    <t>ВСЕГО, Стоимость общестроительных работ -</t>
  </si>
  <si>
    <t>Нормативная трудоемкость -</t>
  </si>
  <si>
    <t>Сметная заработная плата -</t>
  </si>
  <si>
    <t>ИТОГО ПО ЛОКАЛЬНОЙ РЕСУРСНОЙ СМЕТЕ</t>
  </si>
  <si>
    <t>Составил</t>
  </si>
  <si>
    <t>А.В.Темнюк</t>
  </si>
  <si>
    <t>Снегоборьба</t>
  </si>
  <si>
    <t>Непредвиденные расходы</t>
  </si>
  <si>
    <t>Материал Заказчика</t>
  </si>
  <si>
    <t>НДС</t>
  </si>
  <si>
    <t xml:space="preserve">Ремонт ВЛ 10/6 кВ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</si>
</sst>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_-* #,##0.000_р_._-;\-* #,##0.000_р_._-;_-* &quot;-&quot;??_р_._-;_-@_-"/>
  </numFmts>
  <fonts count="14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2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10"/>
      <color indexed="18"/>
      <name val="Times New Roman Cyr"/>
      <family val="0"/>
    </font>
    <font>
      <sz val="9"/>
      <color indexed="18"/>
      <name val="Times New Roman Cyr"/>
      <family val="0"/>
    </font>
    <font>
      <b/>
      <sz val="9"/>
      <color indexed="18"/>
      <name val="Times New Roman Cyr"/>
      <family val="0"/>
    </font>
    <font>
      <sz val="8"/>
      <color indexed="23"/>
      <name val="Times New Roman Cyr"/>
      <family val="0"/>
    </font>
    <font>
      <sz val="8"/>
      <color indexed="9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ashed">
        <color indexed="62"/>
      </top>
      <bottom style="hair">
        <color indexed="8"/>
      </bottom>
    </border>
    <border>
      <left>
        <color indexed="63"/>
      </left>
      <right style="hair">
        <color indexed="8"/>
      </right>
      <top style="dashed">
        <color indexed="62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2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right" vertical="top"/>
    </xf>
    <xf numFmtId="1" fontId="8" fillId="0" borderId="8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49" fontId="10" fillId="0" borderId="7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 indent="1"/>
    </xf>
    <xf numFmtId="0" fontId="10" fillId="0" borderId="8" xfId="0" applyFont="1" applyBorder="1" applyAlignment="1">
      <alignment horizontal="right" vertical="top"/>
    </xf>
    <xf numFmtId="2" fontId="10" fillId="0" borderId="8" xfId="0" applyNumberFormat="1" applyFont="1" applyBorder="1" applyAlignment="1">
      <alignment horizontal="right" vertical="top"/>
    </xf>
    <xf numFmtId="1" fontId="10" fillId="0" borderId="8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right" vertical="top"/>
    </xf>
    <xf numFmtId="2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49" fontId="12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 indent="1"/>
    </xf>
    <xf numFmtId="0" fontId="12" fillId="0" borderId="13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right" vertical="top"/>
    </xf>
    <xf numFmtId="2" fontId="12" fillId="0" borderId="13" xfId="0" applyNumberFormat="1" applyFont="1" applyBorder="1" applyAlignment="1">
      <alignment horizontal="right" vertical="top"/>
    </xf>
    <xf numFmtId="1" fontId="12" fillId="0" borderId="13" xfId="0" applyNumberFormat="1" applyFont="1" applyBorder="1" applyAlignment="1">
      <alignment horizontal="right" vertical="top"/>
    </xf>
    <xf numFmtId="49" fontId="10" fillId="0" borderId="14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right" vertical="top"/>
    </xf>
    <xf numFmtId="2" fontId="10" fillId="0" borderId="15" xfId="0" applyNumberFormat="1" applyFont="1" applyBorder="1" applyAlignment="1">
      <alignment horizontal="right" vertical="top"/>
    </xf>
    <xf numFmtId="1" fontId="1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right" vertical="top"/>
    </xf>
    <xf numFmtId="2" fontId="8" fillId="2" borderId="16" xfId="0" applyNumberFormat="1" applyFont="1" applyFill="1" applyBorder="1" applyAlignment="1">
      <alignment horizontal="right" vertical="top"/>
    </xf>
    <xf numFmtId="1" fontId="8" fillId="2" borderId="16" xfId="0" applyNumberFormat="1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right" vertical="top" wrapText="1"/>
    </xf>
    <xf numFmtId="0" fontId="4" fillId="2" borderId="18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right" vertical="top" wrapText="1"/>
    </xf>
    <xf numFmtId="2" fontId="8" fillId="2" borderId="15" xfId="0" applyNumberFormat="1" applyFont="1" applyFill="1" applyBorder="1" applyAlignment="1">
      <alignment horizontal="right" vertical="top" wrapText="1"/>
    </xf>
    <xf numFmtId="1" fontId="8" fillId="2" borderId="15" xfId="0" applyNumberFormat="1" applyFont="1" applyFill="1" applyBorder="1" applyAlignment="1">
      <alignment horizontal="right" vertical="top" wrapText="1"/>
    </xf>
    <xf numFmtId="0" fontId="4" fillId="2" borderId="15" xfId="0" applyFont="1" applyFill="1" applyBorder="1" applyAlignment="1">
      <alignment horizontal="left" vertical="top" wrapText="1"/>
    </xf>
    <xf numFmtId="0" fontId="0" fillId="0" borderId="19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68" fontId="8" fillId="0" borderId="17" xfId="0" applyNumberFormat="1" applyFont="1" applyBorder="1" applyAlignment="1">
      <alignment horizontal="center" vertical="top"/>
    </xf>
    <xf numFmtId="168" fontId="8" fillId="0" borderId="15" xfId="0" applyNumberFormat="1" applyFont="1" applyBorder="1" applyAlignment="1">
      <alignment horizontal="center" vertical="top"/>
    </xf>
    <xf numFmtId="168" fontId="8" fillId="0" borderId="38" xfId="0" applyNumberFormat="1" applyFont="1" applyBorder="1" applyAlignment="1">
      <alignment horizontal="center" vertical="top"/>
    </xf>
    <xf numFmtId="168" fontId="8" fillId="0" borderId="39" xfId="0" applyNumberFormat="1" applyFont="1" applyBorder="1" applyAlignment="1">
      <alignment horizontal="center" vertical="top"/>
    </xf>
    <xf numFmtId="0" fontId="4" fillId="2" borderId="40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4" fillId="2" borderId="42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left" vertical="top" wrapText="1"/>
    </xf>
    <xf numFmtId="0" fontId="8" fillId="2" borderId="42" xfId="0" applyFont="1" applyFill="1" applyBorder="1" applyAlignment="1">
      <alignment horizontal="right" vertical="top" wrapText="1"/>
    </xf>
    <xf numFmtId="2" fontId="8" fillId="2" borderId="42" xfId="0" applyNumberFormat="1" applyFont="1" applyFill="1" applyBorder="1" applyAlignment="1">
      <alignment horizontal="right" vertical="top" wrapText="1"/>
    </xf>
    <xf numFmtId="1" fontId="8" fillId="2" borderId="42" xfId="0" applyNumberFormat="1" applyFont="1" applyFill="1" applyBorder="1" applyAlignment="1">
      <alignment horizontal="right" vertical="top" wrapText="1"/>
    </xf>
    <xf numFmtId="10" fontId="8" fillId="2" borderId="42" xfId="0" applyNumberFormat="1" applyFont="1" applyFill="1" applyBorder="1" applyAlignment="1">
      <alignment horizontal="right" vertical="top" wrapText="1"/>
    </xf>
    <xf numFmtId="9" fontId="8" fillId="2" borderId="42" xfId="0" applyNumberFormat="1" applyFont="1" applyFill="1" applyBorder="1" applyAlignment="1">
      <alignment horizontal="right" vertical="top" wrapText="1"/>
    </xf>
    <xf numFmtId="43" fontId="8" fillId="2" borderId="42" xfId="20" applyFont="1" applyFill="1" applyBorder="1" applyAlignment="1">
      <alignment horizontal="right" vertical="top" wrapText="1"/>
    </xf>
    <xf numFmtId="169" fontId="0" fillId="0" borderId="1" xfId="0" applyNumberFormat="1" applyBorder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4_2018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419100</xdr:colOff>
      <xdr:row>1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24800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showGridLines="0" tabSelected="1" workbookViewId="0" topLeftCell="A1">
      <selection activeCell="C11" sqref="C11"/>
    </sheetView>
  </sheetViews>
  <sheetFormatPr defaultColWidth="9.00390625" defaultRowHeight="12.75" outlineLevelRow="2"/>
  <cols>
    <col min="1" max="1" width="6.125" style="0" customWidth="1"/>
    <col min="2" max="2" width="15.625" style="0" customWidth="1"/>
    <col min="3" max="3" width="70.50390625" style="0" customWidth="1"/>
    <col min="4" max="6" width="11.625" style="0" customWidth="1"/>
    <col min="7" max="7" width="15.50390625" style="0" customWidth="1"/>
    <col min="8" max="8" width="15.00390625" style="0" customWidth="1"/>
  </cols>
  <sheetData>
    <row r="1" s="1" customFormat="1" ht="12.75">
      <c r="H1" s="2"/>
    </row>
    <row r="2" spans="1:8" s="1" customFormat="1" ht="12.75">
      <c r="A2" s="3" t="s">
        <v>0</v>
      </c>
      <c r="B2" s="3"/>
      <c r="C2" s="71"/>
      <c r="D2" s="71"/>
      <c r="E2" s="71"/>
      <c r="F2" s="71"/>
      <c r="G2" s="71"/>
      <c r="H2" s="4"/>
    </row>
    <row r="3" spans="3:8" s="1" customFormat="1" ht="12.75">
      <c r="C3" s="5"/>
      <c r="D3" s="5"/>
      <c r="E3" s="5"/>
      <c r="F3" s="5"/>
      <c r="G3" s="5"/>
      <c r="H3" s="5"/>
    </row>
    <row r="4" spans="1:8" s="1" customFormat="1" ht="12.75">
      <c r="A4" s="6"/>
      <c r="B4" s="6"/>
      <c r="C4" s="6"/>
      <c r="D4" s="5"/>
      <c r="E4" s="72" t="s">
        <v>1</v>
      </c>
      <c r="F4" s="72"/>
      <c r="G4" s="71"/>
      <c r="H4" s="71"/>
    </row>
    <row r="5" spans="2:8" s="1" customFormat="1" ht="15.75">
      <c r="B5" s="8"/>
      <c r="C5" s="9" t="s">
        <v>2</v>
      </c>
      <c r="D5" s="73" t="s">
        <v>3</v>
      </c>
      <c r="E5" s="73"/>
      <c r="F5" s="73"/>
      <c r="G5" s="73"/>
      <c r="H5" s="73"/>
    </row>
    <row r="6" s="1" customFormat="1" ht="12.75">
      <c r="D6" s="5"/>
    </row>
    <row r="7" spans="2:8" s="1" customFormat="1" ht="12.75">
      <c r="B7" s="7" t="s">
        <v>4</v>
      </c>
      <c r="C7" s="71" t="s">
        <v>236</v>
      </c>
      <c r="D7" s="71"/>
      <c r="E7" s="71"/>
      <c r="F7" s="71"/>
      <c r="G7" s="71"/>
      <c r="H7" s="10"/>
    </row>
    <row r="8" s="1" customFormat="1" ht="12.75"/>
    <row r="9" spans="1:8" ht="12.75">
      <c r="A9" s="11"/>
      <c r="B9" s="11"/>
      <c r="C9" s="11"/>
      <c r="D9" s="74" t="s">
        <v>5</v>
      </c>
      <c r="E9" s="74"/>
      <c r="F9" s="74"/>
      <c r="G9" s="115">
        <f>H215/1000</f>
        <v>2311.0057761840003</v>
      </c>
      <c r="H9" s="12" t="s">
        <v>6</v>
      </c>
    </row>
    <row r="10" spans="1:8" ht="12.75">
      <c r="A10" s="11"/>
      <c r="B10" s="11"/>
      <c r="C10" s="11"/>
      <c r="D10" s="75" t="s">
        <v>7</v>
      </c>
      <c r="E10" s="75"/>
      <c r="F10" s="75"/>
      <c r="G10" s="12" t="s">
        <v>8</v>
      </c>
      <c r="H10" s="12" t="s">
        <v>9</v>
      </c>
    </row>
    <row r="11" spans="1:8" ht="12.75">
      <c r="A11" s="11"/>
      <c r="B11" s="11"/>
      <c r="C11" s="11"/>
      <c r="D11" s="75" t="s">
        <v>10</v>
      </c>
      <c r="E11" s="75"/>
      <c r="F11" s="75"/>
      <c r="G11" s="12" t="s">
        <v>11</v>
      </c>
      <c r="H11" s="12" t="s">
        <v>6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s="1" customFormat="1" ht="12.75">
      <c r="A13" s="76" t="s">
        <v>12</v>
      </c>
      <c r="B13" s="76"/>
      <c r="C13" s="76"/>
      <c r="D13" s="76"/>
      <c r="E13" s="76"/>
      <c r="F13" s="76"/>
      <c r="G13" s="76"/>
      <c r="H13" s="2" t="s">
        <v>13</v>
      </c>
    </row>
    <row r="14" spans="1:8" s="13" customFormat="1" ht="12.75">
      <c r="A14" s="78" t="s">
        <v>14</v>
      </c>
      <c r="B14" s="81" t="s">
        <v>15</v>
      </c>
      <c r="C14" s="81" t="s">
        <v>16</v>
      </c>
      <c r="D14" s="81" t="s">
        <v>17</v>
      </c>
      <c r="E14" s="83" t="s">
        <v>18</v>
      </c>
      <c r="F14" s="84"/>
      <c r="G14" s="85" t="s">
        <v>5</v>
      </c>
      <c r="H14" s="86"/>
    </row>
    <row r="15" spans="1:8" s="13" customFormat="1" ht="12.75">
      <c r="A15" s="77"/>
      <c r="B15" s="80"/>
      <c r="C15" s="80"/>
      <c r="D15" s="80"/>
      <c r="E15" s="89" t="s">
        <v>19</v>
      </c>
      <c r="F15" s="89" t="s">
        <v>20</v>
      </c>
      <c r="G15" s="87"/>
      <c r="H15" s="88"/>
    </row>
    <row r="16" spans="1:8" s="13" customFormat="1" ht="25.5" customHeight="1">
      <c r="A16" s="79"/>
      <c r="B16" s="82"/>
      <c r="C16" s="82"/>
      <c r="D16" s="82"/>
      <c r="E16" s="82"/>
      <c r="F16" s="82"/>
      <c r="G16" s="14" t="s">
        <v>21</v>
      </c>
      <c r="H16" s="15" t="s">
        <v>22</v>
      </c>
    </row>
    <row r="17" spans="1:8" s="16" customFormat="1" ht="12.75">
      <c r="A17" s="17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9">
        <v>7</v>
      </c>
      <c r="H17" s="19">
        <v>8</v>
      </c>
    </row>
    <row r="18" spans="1:8" s="16" customFormat="1" ht="12.75">
      <c r="A18" s="90"/>
      <c r="B18" s="91"/>
      <c r="C18" s="91"/>
      <c r="D18" s="91"/>
      <c r="E18" s="91"/>
      <c r="F18" s="91"/>
      <c r="G18" s="91"/>
      <c r="H18" s="92"/>
    </row>
    <row r="19" spans="1:8" s="1" customFormat="1" ht="12.75" customHeight="1">
      <c r="A19" s="93" t="s">
        <v>23</v>
      </c>
      <c r="B19" s="94"/>
      <c r="C19" s="94"/>
      <c r="D19" s="94"/>
      <c r="E19" s="94"/>
      <c r="F19" s="94"/>
      <c r="G19" s="94"/>
      <c r="H19" s="95"/>
    </row>
    <row r="20" spans="1:8" s="1" customFormat="1" ht="12.75" customHeight="1">
      <c r="A20" s="93" t="s">
        <v>24</v>
      </c>
      <c r="B20" s="94"/>
      <c r="C20" s="94"/>
      <c r="D20" s="94"/>
      <c r="E20" s="94"/>
      <c r="F20" s="94"/>
      <c r="G20" s="94"/>
      <c r="H20" s="95"/>
    </row>
    <row r="21" spans="1:8" s="1" customFormat="1" ht="63.75" customHeight="1">
      <c r="A21" s="93" t="s">
        <v>25</v>
      </c>
      <c r="B21" s="94"/>
      <c r="C21" s="94"/>
      <c r="D21" s="94"/>
      <c r="E21" s="94"/>
      <c r="F21" s="94"/>
      <c r="G21" s="94"/>
      <c r="H21" s="95"/>
    </row>
    <row r="22" spans="1:8" s="20" customFormat="1" ht="51">
      <c r="A22" s="21" t="s">
        <v>26</v>
      </c>
      <c r="B22" s="22" t="s">
        <v>27</v>
      </c>
      <c r="C22" s="22" t="s">
        <v>28</v>
      </c>
      <c r="D22" s="23" t="s">
        <v>29</v>
      </c>
      <c r="E22" s="96">
        <v>8</v>
      </c>
      <c r="F22" s="97"/>
      <c r="G22" s="24">
        <v>4969.16</v>
      </c>
      <c r="H22" s="25">
        <v>39753</v>
      </c>
    </row>
    <row r="23" spans="1:8" s="26" customFormat="1" ht="12.75" outlineLevel="1">
      <c r="A23" s="27" t="s">
        <v>30</v>
      </c>
      <c r="B23" s="28" t="s">
        <v>26</v>
      </c>
      <c r="C23" s="29" t="s">
        <v>31</v>
      </c>
      <c r="D23" s="28" t="s">
        <v>9</v>
      </c>
      <c r="E23" s="30">
        <v>1.786</v>
      </c>
      <c r="F23" s="30">
        <v>14.285</v>
      </c>
      <c r="G23" s="31">
        <v>351.06</v>
      </c>
      <c r="H23" s="32">
        <v>5015</v>
      </c>
    </row>
    <row r="24" spans="1:8" s="26" customFormat="1" ht="12.75" outlineLevel="1">
      <c r="A24" s="27" t="s">
        <v>32</v>
      </c>
      <c r="B24" s="28"/>
      <c r="C24" s="29" t="s">
        <v>33</v>
      </c>
      <c r="D24" s="28" t="s">
        <v>9</v>
      </c>
      <c r="E24" s="30">
        <v>1.584</v>
      </c>
      <c r="F24" s="30">
        <v>12.672</v>
      </c>
      <c r="G24" s="31">
        <v>383.63</v>
      </c>
      <c r="H24" s="32">
        <v>4861</v>
      </c>
    </row>
    <row r="25" spans="1:8" s="33" customFormat="1" ht="12.75">
      <c r="A25" s="34"/>
      <c r="B25" s="35"/>
      <c r="C25" s="36" t="s">
        <v>34</v>
      </c>
      <c r="D25" s="35"/>
      <c r="E25" s="37"/>
      <c r="F25" s="37"/>
      <c r="G25" s="38">
        <v>1234.52</v>
      </c>
      <c r="H25" s="39">
        <v>9876</v>
      </c>
    </row>
    <row r="26" spans="1:8" s="26" customFormat="1" ht="48" outlineLevel="1">
      <c r="A26" s="27" t="s">
        <v>35</v>
      </c>
      <c r="B26" s="28" t="s">
        <v>36</v>
      </c>
      <c r="C26" s="29" t="s">
        <v>37</v>
      </c>
      <c r="D26" s="28" t="s">
        <v>38</v>
      </c>
      <c r="E26" s="30">
        <v>1.498</v>
      </c>
      <c r="F26" s="30">
        <v>11.981</v>
      </c>
      <c r="G26" s="31">
        <v>2393</v>
      </c>
      <c r="H26" s="32">
        <v>28670</v>
      </c>
    </row>
    <row r="27" spans="1:8" s="26" customFormat="1" ht="12.75" outlineLevel="2">
      <c r="A27" s="40"/>
      <c r="B27" s="41"/>
      <c r="C27" s="42" t="s">
        <v>39</v>
      </c>
      <c r="D27" s="43" t="s">
        <v>9</v>
      </c>
      <c r="E27" s="44">
        <v>1.498</v>
      </c>
      <c r="F27" s="44">
        <v>11.981</v>
      </c>
      <c r="G27" s="45">
        <v>383.61</v>
      </c>
      <c r="H27" s="46">
        <v>4596.03</v>
      </c>
    </row>
    <row r="28" spans="1:8" s="26" customFormat="1" ht="48" outlineLevel="1">
      <c r="A28" s="47" t="s">
        <v>40</v>
      </c>
      <c r="B28" s="48" t="s">
        <v>41</v>
      </c>
      <c r="C28" s="49" t="s">
        <v>42</v>
      </c>
      <c r="D28" s="48" t="s">
        <v>38</v>
      </c>
      <c r="E28" s="50">
        <v>0.0864</v>
      </c>
      <c r="F28" s="50">
        <v>0.6912</v>
      </c>
      <c r="G28" s="51">
        <v>1575.33</v>
      </c>
      <c r="H28" s="52">
        <v>1089</v>
      </c>
    </row>
    <row r="29" spans="1:8" s="26" customFormat="1" ht="12.75" outlineLevel="2">
      <c r="A29" s="40"/>
      <c r="B29" s="41"/>
      <c r="C29" s="42" t="s">
        <v>39</v>
      </c>
      <c r="D29" s="43" t="s">
        <v>9</v>
      </c>
      <c r="E29" s="44">
        <v>0.0864</v>
      </c>
      <c r="F29" s="44">
        <v>0.6912</v>
      </c>
      <c r="G29" s="45">
        <v>383.91</v>
      </c>
      <c r="H29" s="46">
        <v>265.36</v>
      </c>
    </row>
    <row r="30" spans="1:8" s="33" customFormat="1" ht="12.75">
      <c r="A30" s="34"/>
      <c r="B30" s="35"/>
      <c r="C30" s="36" t="s">
        <v>43</v>
      </c>
      <c r="D30" s="35"/>
      <c r="E30" s="37"/>
      <c r="F30" s="37"/>
      <c r="G30" s="38">
        <v>4342.31</v>
      </c>
      <c r="H30" s="39">
        <v>34738</v>
      </c>
    </row>
    <row r="31" spans="1:8" s="53" customFormat="1" ht="12.75">
      <c r="A31" s="47"/>
      <c r="B31" s="48"/>
      <c r="C31" s="49" t="s">
        <v>44</v>
      </c>
      <c r="D31" s="48" t="s">
        <v>45</v>
      </c>
      <c r="E31" s="50">
        <v>107</v>
      </c>
      <c r="F31" s="50"/>
      <c r="G31" s="51">
        <v>1320.93</v>
      </c>
      <c r="H31" s="52">
        <v>10567</v>
      </c>
    </row>
    <row r="32" spans="1:8" s="53" customFormat="1" ht="12.75">
      <c r="A32" s="47"/>
      <c r="B32" s="48"/>
      <c r="C32" s="49" t="s">
        <v>46</v>
      </c>
      <c r="D32" s="48" t="s">
        <v>45</v>
      </c>
      <c r="E32" s="50">
        <v>48</v>
      </c>
      <c r="F32" s="50"/>
      <c r="G32" s="51">
        <v>592.57</v>
      </c>
      <c r="H32" s="52">
        <v>4741</v>
      </c>
    </row>
    <row r="33" spans="1:8" s="33" customFormat="1" ht="12.75">
      <c r="A33" s="34"/>
      <c r="B33" s="35"/>
      <c r="C33" s="36" t="s">
        <v>47</v>
      </c>
      <c r="D33" s="35"/>
      <c r="E33" s="37"/>
      <c r="F33" s="37"/>
      <c r="G33" s="38">
        <v>6882.66</v>
      </c>
      <c r="H33" s="39">
        <v>55061</v>
      </c>
    </row>
    <row r="34" spans="1:8" s="20" customFormat="1" ht="51">
      <c r="A34" s="21" t="s">
        <v>48</v>
      </c>
      <c r="B34" s="22" t="s">
        <v>49</v>
      </c>
      <c r="C34" s="22" t="s">
        <v>50</v>
      </c>
      <c r="D34" s="23" t="s">
        <v>29</v>
      </c>
      <c r="E34" s="96">
        <v>6</v>
      </c>
      <c r="F34" s="97"/>
      <c r="G34" s="24">
        <v>2003.73</v>
      </c>
      <c r="H34" s="25">
        <v>12022</v>
      </c>
    </row>
    <row r="35" spans="1:8" s="26" customFormat="1" ht="12.75" outlineLevel="1">
      <c r="A35" s="27" t="s">
        <v>51</v>
      </c>
      <c r="B35" s="28" t="s">
        <v>26</v>
      </c>
      <c r="C35" s="29" t="s">
        <v>52</v>
      </c>
      <c r="D35" s="28" t="s">
        <v>9</v>
      </c>
      <c r="E35" s="30">
        <v>2.923</v>
      </c>
      <c r="F35" s="30">
        <v>17.539</v>
      </c>
      <c r="G35" s="31">
        <v>330.73</v>
      </c>
      <c r="H35" s="32">
        <v>5801</v>
      </c>
    </row>
    <row r="36" spans="1:8" s="26" customFormat="1" ht="12.75" outlineLevel="1">
      <c r="A36" s="47" t="s">
        <v>53</v>
      </c>
      <c r="B36" s="48"/>
      <c r="C36" s="49" t="s">
        <v>33</v>
      </c>
      <c r="D36" s="48" t="s">
        <v>9</v>
      </c>
      <c r="E36" s="50">
        <v>0.792</v>
      </c>
      <c r="F36" s="50">
        <v>4.752</v>
      </c>
      <c r="G36" s="51">
        <v>341.99</v>
      </c>
      <c r="H36" s="52">
        <v>1625</v>
      </c>
    </row>
    <row r="37" spans="1:8" s="33" customFormat="1" ht="12.75">
      <c r="A37" s="34"/>
      <c r="B37" s="35"/>
      <c r="C37" s="36" t="s">
        <v>34</v>
      </c>
      <c r="D37" s="35"/>
      <c r="E37" s="37"/>
      <c r="F37" s="37"/>
      <c r="G37" s="38">
        <v>1237.65</v>
      </c>
      <c r="H37" s="39">
        <v>7426</v>
      </c>
    </row>
    <row r="38" spans="1:8" s="26" customFormat="1" ht="48" outlineLevel="1">
      <c r="A38" s="47" t="s">
        <v>54</v>
      </c>
      <c r="B38" s="48" t="s">
        <v>55</v>
      </c>
      <c r="C38" s="49" t="s">
        <v>56</v>
      </c>
      <c r="D38" s="48" t="s">
        <v>38</v>
      </c>
      <c r="E38" s="50">
        <v>0.648</v>
      </c>
      <c r="F38" s="50">
        <v>3.888</v>
      </c>
      <c r="G38" s="51">
        <v>1053.1</v>
      </c>
      <c r="H38" s="52">
        <v>4094</v>
      </c>
    </row>
    <row r="39" spans="1:8" s="26" customFormat="1" ht="12.75" outlineLevel="2">
      <c r="A39" s="40"/>
      <c r="B39" s="41"/>
      <c r="C39" s="42" t="s">
        <v>39</v>
      </c>
      <c r="D39" s="43" t="s">
        <v>9</v>
      </c>
      <c r="E39" s="44">
        <v>0.648</v>
      </c>
      <c r="F39" s="44">
        <v>3.888</v>
      </c>
      <c r="G39" s="45">
        <v>332.68</v>
      </c>
      <c r="H39" s="46">
        <v>1293.46</v>
      </c>
    </row>
    <row r="40" spans="1:8" s="26" customFormat="1" ht="48" outlineLevel="1">
      <c r="A40" s="47" t="s">
        <v>57</v>
      </c>
      <c r="B40" s="48" t="s">
        <v>41</v>
      </c>
      <c r="C40" s="49" t="s">
        <v>42</v>
      </c>
      <c r="D40" s="48" t="s">
        <v>38</v>
      </c>
      <c r="E40" s="50">
        <v>0.144</v>
      </c>
      <c r="F40" s="50">
        <v>0.864</v>
      </c>
      <c r="G40" s="51">
        <v>1575.33</v>
      </c>
      <c r="H40" s="52">
        <v>1361</v>
      </c>
    </row>
    <row r="41" spans="1:8" s="26" customFormat="1" ht="12.75" outlineLevel="2">
      <c r="A41" s="40"/>
      <c r="B41" s="41"/>
      <c r="C41" s="42" t="s">
        <v>39</v>
      </c>
      <c r="D41" s="43" t="s">
        <v>9</v>
      </c>
      <c r="E41" s="44">
        <v>0.144</v>
      </c>
      <c r="F41" s="44">
        <v>0.864</v>
      </c>
      <c r="G41" s="45">
        <v>383.91</v>
      </c>
      <c r="H41" s="46">
        <v>331.7</v>
      </c>
    </row>
    <row r="42" spans="1:8" s="33" customFormat="1" ht="12.75">
      <c r="A42" s="34"/>
      <c r="B42" s="35"/>
      <c r="C42" s="36" t="s">
        <v>43</v>
      </c>
      <c r="D42" s="35"/>
      <c r="E42" s="37"/>
      <c r="F42" s="37"/>
      <c r="G42" s="38">
        <v>1036.94</v>
      </c>
      <c r="H42" s="39">
        <v>6222</v>
      </c>
    </row>
    <row r="43" spans="1:8" s="53" customFormat="1" ht="12.75">
      <c r="A43" s="47"/>
      <c r="B43" s="48"/>
      <c r="C43" s="49" t="s">
        <v>44</v>
      </c>
      <c r="D43" s="48" t="s">
        <v>45</v>
      </c>
      <c r="E43" s="50">
        <v>107</v>
      </c>
      <c r="F43" s="50"/>
      <c r="G43" s="51">
        <v>1324.29</v>
      </c>
      <c r="H43" s="52">
        <v>7946</v>
      </c>
    </row>
    <row r="44" spans="1:8" s="53" customFormat="1" ht="12.75">
      <c r="A44" s="47"/>
      <c r="B44" s="48"/>
      <c r="C44" s="49" t="s">
        <v>46</v>
      </c>
      <c r="D44" s="48" t="s">
        <v>45</v>
      </c>
      <c r="E44" s="50">
        <v>48</v>
      </c>
      <c r="F44" s="50"/>
      <c r="G44" s="51">
        <v>594.07</v>
      </c>
      <c r="H44" s="52">
        <v>3564</v>
      </c>
    </row>
    <row r="45" spans="1:8" s="33" customFormat="1" ht="12.75">
      <c r="A45" s="34"/>
      <c r="B45" s="35"/>
      <c r="C45" s="36" t="s">
        <v>47</v>
      </c>
      <c r="D45" s="35"/>
      <c r="E45" s="37"/>
      <c r="F45" s="37"/>
      <c r="G45" s="38">
        <v>3922.08</v>
      </c>
      <c r="H45" s="39">
        <v>23532</v>
      </c>
    </row>
    <row r="46" spans="1:8" s="20" customFormat="1" ht="178.5">
      <c r="A46" s="21" t="s">
        <v>58</v>
      </c>
      <c r="B46" s="22" t="s">
        <v>59</v>
      </c>
      <c r="C46" s="22" t="s">
        <v>60</v>
      </c>
      <c r="D46" s="23" t="s">
        <v>29</v>
      </c>
      <c r="E46" s="96">
        <v>4</v>
      </c>
      <c r="F46" s="97"/>
      <c r="G46" s="24">
        <v>23429.63</v>
      </c>
      <c r="H46" s="25">
        <v>93719</v>
      </c>
    </row>
    <row r="47" spans="1:8" s="26" customFormat="1" ht="12.75" outlineLevel="1">
      <c r="A47" s="27" t="s">
        <v>61</v>
      </c>
      <c r="B47" s="28" t="s">
        <v>26</v>
      </c>
      <c r="C47" s="29" t="s">
        <v>62</v>
      </c>
      <c r="D47" s="28" t="s">
        <v>9</v>
      </c>
      <c r="E47" s="30">
        <v>35.523</v>
      </c>
      <c r="F47" s="30">
        <v>142.091</v>
      </c>
      <c r="G47" s="31">
        <v>338.86</v>
      </c>
      <c r="H47" s="32">
        <v>48149</v>
      </c>
    </row>
    <row r="48" spans="1:8" s="26" customFormat="1" ht="12.75" outlineLevel="1">
      <c r="A48" s="27" t="s">
        <v>63</v>
      </c>
      <c r="B48" s="28"/>
      <c r="C48" s="29" t="s">
        <v>33</v>
      </c>
      <c r="D48" s="28" t="s">
        <v>9</v>
      </c>
      <c r="E48" s="30">
        <v>4.504</v>
      </c>
      <c r="F48" s="30">
        <v>18.017</v>
      </c>
      <c r="G48" s="31">
        <v>383.71</v>
      </c>
      <c r="H48" s="32">
        <v>6913</v>
      </c>
    </row>
    <row r="49" spans="1:8" s="33" customFormat="1" ht="12.75">
      <c r="A49" s="34"/>
      <c r="B49" s="35"/>
      <c r="C49" s="36" t="s">
        <v>34</v>
      </c>
      <c r="D49" s="35"/>
      <c r="E49" s="37"/>
      <c r="F49" s="37"/>
      <c r="G49" s="38">
        <v>13765.56</v>
      </c>
      <c r="H49" s="39">
        <v>55062</v>
      </c>
    </row>
    <row r="50" spans="1:8" s="26" customFormat="1" ht="48" outlineLevel="1">
      <c r="A50" s="27" t="s">
        <v>64</v>
      </c>
      <c r="B50" s="28" t="s">
        <v>36</v>
      </c>
      <c r="C50" s="29" t="s">
        <v>37</v>
      </c>
      <c r="D50" s="28" t="s">
        <v>38</v>
      </c>
      <c r="E50" s="30">
        <v>2.978</v>
      </c>
      <c r="F50" s="30">
        <v>11.912</v>
      </c>
      <c r="G50" s="31">
        <v>2393</v>
      </c>
      <c r="H50" s="32">
        <v>28505</v>
      </c>
    </row>
    <row r="51" spans="1:8" s="26" customFormat="1" ht="12.75" outlineLevel="2">
      <c r="A51" s="40"/>
      <c r="B51" s="41"/>
      <c r="C51" s="42" t="s">
        <v>39</v>
      </c>
      <c r="D51" s="43" t="s">
        <v>9</v>
      </c>
      <c r="E51" s="44">
        <v>2.978</v>
      </c>
      <c r="F51" s="44">
        <v>11.912</v>
      </c>
      <c r="G51" s="45">
        <v>383.61</v>
      </c>
      <c r="H51" s="46">
        <v>4569.56</v>
      </c>
    </row>
    <row r="52" spans="1:8" s="26" customFormat="1" ht="48" outlineLevel="1">
      <c r="A52" s="27" t="s">
        <v>65</v>
      </c>
      <c r="B52" s="28" t="s">
        <v>41</v>
      </c>
      <c r="C52" s="29" t="s">
        <v>42</v>
      </c>
      <c r="D52" s="28" t="s">
        <v>38</v>
      </c>
      <c r="E52" s="30">
        <v>1.526</v>
      </c>
      <c r="F52" s="30">
        <v>6.106</v>
      </c>
      <c r="G52" s="31">
        <v>1575.33</v>
      </c>
      <c r="H52" s="32">
        <v>9618</v>
      </c>
    </row>
    <row r="53" spans="1:8" s="26" customFormat="1" ht="12.75" outlineLevel="2">
      <c r="A53" s="40"/>
      <c r="B53" s="41"/>
      <c r="C53" s="42" t="s">
        <v>39</v>
      </c>
      <c r="D53" s="43" t="s">
        <v>9</v>
      </c>
      <c r="E53" s="44">
        <v>1.526</v>
      </c>
      <c r="F53" s="44">
        <v>6.106</v>
      </c>
      <c r="G53" s="45">
        <v>383.91</v>
      </c>
      <c r="H53" s="46">
        <v>2344.15</v>
      </c>
    </row>
    <row r="54" spans="1:8" s="33" customFormat="1" ht="12.75">
      <c r="A54" s="34"/>
      <c r="B54" s="35"/>
      <c r="C54" s="36" t="s">
        <v>43</v>
      </c>
      <c r="D54" s="35"/>
      <c r="E54" s="37"/>
      <c r="F54" s="37"/>
      <c r="G54" s="38">
        <v>11091.22</v>
      </c>
      <c r="H54" s="39">
        <v>44365</v>
      </c>
    </row>
    <row r="55" spans="1:8" s="26" customFormat="1" ht="48" outlineLevel="1">
      <c r="A55" s="47" t="s">
        <v>66</v>
      </c>
      <c r="B55" s="48" t="s">
        <v>67</v>
      </c>
      <c r="C55" s="49" t="s">
        <v>68</v>
      </c>
      <c r="D55" s="48" t="s">
        <v>69</v>
      </c>
      <c r="E55" s="50">
        <v>0.00023</v>
      </c>
      <c r="F55" s="50">
        <v>0.00092</v>
      </c>
      <c r="G55" s="51">
        <v>97003.61</v>
      </c>
      <c r="H55" s="52">
        <v>89</v>
      </c>
    </row>
    <row r="56" spans="1:8" s="26" customFormat="1" ht="48" outlineLevel="1">
      <c r="A56" s="47" t="s">
        <v>70</v>
      </c>
      <c r="B56" s="48" t="s">
        <v>71</v>
      </c>
      <c r="C56" s="49" t="s">
        <v>72</v>
      </c>
      <c r="D56" s="48" t="s">
        <v>69</v>
      </c>
      <c r="E56" s="50">
        <v>0.0004</v>
      </c>
      <c r="F56" s="50">
        <v>0.0016</v>
      </c>
      <c r="G56" s="51">
        <v>84874.25</v>
      </c>
      <c r="H56" s="52">
        <v>136</v>
      </c>
    </row>
    <row r="57" spans="1:8" s="26" customFormat="1" ht="48" outlineLevel="1">
      <c r="A57" s="47" t="s">
        <v>73</v>
      </c>
      <c r="B57" s="48" t="s">
        <v>74</v>
      </c>
      <c r="C57" s="49" t="s">
        <v>75</v>
      </c>
      <c r="D57" s="48" t="s">
        <v>69</v>
      </c>
      <c r="E57" s="50">
        <v>1E-05</v>
      </c>
      <c r="F57" s="50">
        <v>4E-05</v>
      </c>
      <c r="G57" s="51">
        <v>80938.66</v>
      </c>
      <c r="H57" s="52">
        <v>3</v>
      </c>
    </row>
    <row r="58" spans="1:8" s="26" customFormat="1" ht="48" outlineLevel="1">
      <c r="A58" s="47" t="s">
        <v>76</v>
      </c>
      <c r="B58" s="48" t="s">
        <v>77</v>
      </c>
      <c r="C58" s="49" t="s">
        <v>78</v>
      </c>
      <c r="D58" s="48" t="s">
        <v>69</v>
      </c>
      <c r="E58" s="50">
        <v>3E-05</v>
      </c>
      <c r="F58" s="50">
        <v>0.00012</v>
      </c>
      <c r="G58" s="51">
        <v>122854.94</v>
      </c>
      <c r="H58" s="52">
        <v>15</v>
      </c>
    </row>
    <row r="59" spans="1:8" s="26" customFormat="1" ht="48" outlineLevel="1">
      <c r="A59" s="47" t="s">
        <v>79</v>
      </c>
      <c r="B59" s="48" t="s">
        <v>80</v>
      </c>
      <c r="C59" s="49" t="s">
        <v>81</v>
      </c>
      <c r="D59" s="48" t="s">
        <v>82</v>
      </c>
      <c r="E59" s="50">
        <v>0.1</v>
      </c>
      <c r="F59" s="50">
        <v>0.4</v>
      </c>
      <c r="G59" s="51">
        <v>350</v>
      </c>
      <c r="H59" s="52">
        <v>140</v>
      </c>
    </row>
    <row r="60" spans="1:8" s="26" customFormat="1" ht="48" outlineLevel="1">
      <c r="A60" s="47" t="s">
        <v>83</v>
      </c>
      <c r="B60" s="48" t="s">
        <v>84</v>
      </c>
      <c r="C60" s="49" t="s">
        <v>85</v>
      </c>
      <c r="D60" s="48" t="s">
        <v>86</v>
      </c>
      <c r="E60" s="50">
        <v>0.02</v>
      </c>
      <c r="F60" s="50">
        <v>0.08</v>
      </c>
      <c r="G60" s="51">
        <v>95.34</v>
      </c>
      <c r="H60" s="52">
        <v>8</v>
      </c>
    </row>
    <row r="61" spans="1:8" s="26" customFormat="1" ht="48" outlineLevel="1">
      <c r="A61" s="47" t="s">
        <v>87</v>
      </c>
      <c r="B61" s="48" t="s">
        <v>88</v>
      </c>
      <c r="C61" s="49" t="s">
        <v>89</v>
      </c>
      <c r="D61" s="48" t="s">
        <v>69</v>
      </c>
      <c r="E61" s="50">
        <v>0.0006</v>
      </c>
      <c r="F61" s="50">
        <v>0.0024</v>
      </c>
      <c r="G61" s="51">
        <v>194958.9</v>
      </c>
      <c r="H61" s="52">
        <v>468</v>
      </c>
    </row>
    <row r="62" spans="1:8" s="26" customFormat="1" ht="48" outlineLevel="1">
      <c r="A62" s="47" t="s">
        <v>90</v>
      </c>
      <c r="B62" s="48" t="s">
        <v>91</v>
      </c>
      <c r="C62" s="49" t="s">
        <v>92</v>
      </c>
      <c r="D62" s="48" t="s">
        <v>93</v>
      </c>
      <c r="E62" s="50">
        <v>0.06</v>
      </c>
      <c r="F62" s="50">
        <v>0.24</v>
      </c>
      <c r="G62" s="51">
        <v>311</v>
      </c>
      <c r="H62" s="52">
        <v>75</v>
      </c>
    </row>
    <row r="63" spans="1:8" s="26" customFormat="1" ht="48" outlineLevel="1">
      <c r="A63" s="47" t="s">
        <v>94</v>
      </c>
      <c r="B63" s="48" t="s">
        <v>95</v>
      </c>
      <c r="C63" s="49" t="s">
        <v>96</v>
      </c>
      <c r="D63" s="48" t="s">
        <v>69</v>
      </c>
      <c r="E63" s="50">
        <v>0.0006</v>
      </c>
      <c r="F63" s="50">
        <v>0.0024</v>
      </c>
      <c r="G63" s="51">
        <v>113180.3</v>
      </c>
      <c r="H63" s="52">
        <v>272</v>
      </c>
    </row>
    <row r="64" spans="1:8" s="33" customFormat="1" ht="12.75">
      <c r="A64" s="34"/>
      <c r="B64" s="35"/>
      <c r="C64" s="36" t="s">
        <v>97</v>
      </c>
      <c r="D64" s="35"/>
      <c r="E64" s="37"/>
      <c r="F64" s="37"/>
      <c r="G64" s="38">
        <v>301.21</v>
      </c>
      <c r="H64" s="39">
        <v>1205</v>
      </c>
    </row>
    <row r="65" spans="1:8" s="53" customFormat="1" ht="12.75">
      <c r="A65" s="47"/>
      <c r="B65" s="48"/>
      <c r="C65" s="49" t="s">
        <v>44</v>
      </c>
      <c r="D65" s="48" t="s">
        <v>45</v>
      </c>
      <c r="E65" s="50">
        <v>107</v>
      </c>
      <c r="F65" s="50"/>
      <c r="G65" s="51">
        <v>14729.15</v>
      </c>
      <c r="H65" s="52">
        <v>58917</v>
      </c>
    </row>
    <row r="66" spans="1:8" s="53" customFormat="1" ht="12.75">
      <c r="A66" s="47"/>
      <c r="B66" s="48"/>
      <c r="C66" s="49" t="s">
        <v>46</v>
      </c>
      <c r="D66" s="48" t="s">
        <v>45</v>
      </c>
      <c r="E66" s="50">
        <v>48</v>
      </c>
      <c r="F66" s="50"/>
      <c r="G66" s="51">
        <v>6607.47</v>
      </c>
      <c r="H66" s="52">
        <v>26430</v>
      </c>
    </row>
    <row r="67" spans="1:8" s="33" customFormat="1" ht="12.75">
      <c r="A67" s="34"/>
      <c r="B67" s="35"/>
      <c r="C67" s="36" t="s">
        <v>47</v>
      </c>
      <c r="D67" s="35"/>
      <c r="E67" s="37"/>
      <c r="F67" s="37"/>
      <c r="G67" s="38">
        <v>44766.24</v>
      </c>
      <c r="H67" s="39">
        <v>179065</v>
      </c>
    </row>
    <row r="68" spans="1:8" s="20" customFormat="1" ht="178.5">
      <c r="A68" s="21" t="s">
        <v>98</v>
      </c>
      <c r="B68" s="22" t="s">
        <v>99</v>
      </c>
      <c r="C68" s="22" t="s">
        <v>100</v>
      </c>
      <c r="D68" s="23" t="s">
        <v>29</v>
      </c>
      <c r="E68" s="96">
        <v>4</v>
      </c>
      <c r="F68" s="97"/>
      <c r="G68" s="24">
        <v>8112.66</v>
      </c>
      <c r="H68" s="25">
        <v>32451</v>
      </c>
    </row>
    <row r="69" spans="1:8" s="26" customFormat="1" ht="12.75" outlineLevel="1">
      <c r="A69" s="27" t="s">
        <v>101</v>
      </c>
      <c r="B69" s="28" t="s">
        <v>26</v>
      </c>
      <c r="C69" s="29" t="s">
        <v>102</v>
      </c>
      <c r="D69" s="28" t="s">
        <v>9</v>
      </c>
      <c r="E69" s="30">
        <v>10.564</v>
      </c>
      <c r="F69" s="30">
        <v>42.255</v>
      </c>
      <c r="G69" s="31">
        <v>334.8</v>
      </c>
      <c r="H69" s="32">
        <v>14147</v>
      </c>
    </row>
    <row r="70" spans="1:8" s="26" customFormat="1" ht="12.75" outlineLevel="1">
      <c r="A70" s="27" t="s">
        <v>103</v>
      </c>
      <c r="B70" s="28"/>
      <c r="C70" s="29" t="s">
        <v>33</v>
      </c>
      <c r="D70" s="28" t="s">
        <v>9</v>
      </c>
      <c r="E70" s="30">
        <v>1.696</v>
      </c>
      <c r="F70" s="30">
        <v>6.785</v>
      </c>
      <c r="G70" s="31">
        <v>383.69</v>
      </c>
      <c r="H70" s="32">
        <v>2603</v>
      </c>
    </row>
    <row r="71" spans="1:8" s="33" customFormat="1" ht="12.75">
      <c r="A71" s="34"/>
      <c r="B71" s="35"/>
      <c r="C71" s="36" t="s">
        <v>34</v>
      </c>
      <c r="D71" s="35"/>
      <c r="E71" s="37"/>
      <c r="F71" s="37"/>
      <c r="G71" s="38">
        <v>4187.61</v>
      </c>
      <c r="H71" s="39">
        <v>16750</v>
      </c>
    </row>
    <row r="72" spans="1:8" s="26" customFormat="1" ht="48" outlineLevel="1">
      <c r="A72" s="27" t="s">
        <v>104</v>
      </c>
      <c r="B72" s="28" t="s">
        <v>36</v>
      </c>
      <c r="C72" s="29" t="s">
        <v>37</v>
      </c>
      <c r="D72" s="28" t="s">
        <v>38</v>
      </c>
      <c r="E72" s="30">
        <v>1.221</v>
      </c>
      <c r="F72" s="30">
        <v>4.884</v>
      </c>
      <c r="G72" s="31">
        <v>2393</v>
      </c>
      <c r="H72" s="32">
        <v>11689</v>
      </c>
    </row>
    <row r="73" spans="1:8" s="26" customFormat="1" ht="12.75" outlineLevel="2">
      <c r="A73" s="40"/>
      <c r="B73" s="41"/>
      <c r="C73" s="42" t="s">
        <v>39</v>
      </c>
      <c r="D73" s="43" t="s">
        <v>9</v>
      </c>
      <c r="E73" s="44">
        <v>1.221</v>
      </c>
      <c r="F73" s="44">
        <v>4.884</v>
      </c>
      <c r="G73" s="45">
        <v>383.61</v>
      </c>
      <c r="H73" s="46">
        <v>1873.55</v>
      </c>
    </row>
    <row r="74" spans="1:8" s="26" customFormat="1" ht="48" outlineLevel="1">
      <c r="A74" s="47" t="s">
        <v>105</v>
      </c>
      <c r="B74" s="48" t="s">
        <v>41</v>
      </c>
      <c r="C74" s="49" t="s">
        <v>42</v>
      </c>
      <c r="D74" s="48" t="s">
        <v>38</v>
      </c>
      <c r="E74" s="50">
        <v>0.4752</v>
      </c>
      <c r="F74" s="50">
        <v>1.901</v>
      </c>
      <c r="G74" s="51">
        <v>1575.33</v>
      </c>
      <c r="H74" s="52">
        <v>2994</v>
      </c>
    </row>
    <row r="75" spans="1:8" s="26" customFormat="1" ht="12.75" outlineLevel="2">
      <c r="A75" s="40"/>
      <c r="B75" s="41"/>
      <c r="C75" s="42" t="s">
        <v>39</v>
      </c>
      <c r="D75" s="43" t="s">
        <v>9</v>
      </c>
      <c r="E75" s="44">
        <v>0.4752</v>
      </c>
      <c r="F75" s="44">
        <v>1.901</v>
      </c>
      <c r="G75" s="45">
        <v>383.91</v>
      </c>
      <c r="H75" s="46">
        <v>729.81</v>
      </c>
    </row>
    <row r="76" spans="1:8" s="33" customFormat="1" ht="12.75">
      <c r="A76" s="34"/>
      <c r="B76" s="35"/>
      <c r="C76" s="36" t="s">
        <v>43</v>
      </c>
      <c r="D76" s="35"/>
      <c r="E76" s="37"/>
      <c r="F76" s="37"/>
      <c r="G76" s="38">
        <v>4274.71</v>
      </c>
      <c r="H76" s="39">
        <v>17099</v>
      </c>
    </row>
    <row r="77" spans="1:8" s="26" customFormat="1" ht="48" outlineLevel="1">
      <c r="A77" s="47" t="s">
        <v>106</v>
      </c>
      <c r="B77" s="48" t="s">
        <v>67</v>
      </c>
      <c r="C77" s="49" t="s">
        <v>68</v>
      </c>
      <c r="D77" s="48" t="s">
        <v>69</v>
      </c>
      <c r="E77" s="50">
        <v>0.00023</v>
      </c>
      <c r="F77" s="50">
        <v>0.00092</v>
      </c>
      <c r="G77" s="51">
        <v>97003.61</v>
      </c>
      <c r="H77" s="52">
        <v>89</v>
      </c>
    </row>
    <row r="78" spans="1:8" s="26" customFormat="1" ht="48" outlineLevel="1">
      <c r="A78" s="47" t="s">
        <v>107</v>
      </c>
      <c r="B78" s="48" t="s">
        <v>71</v>
      </c>
      <c r="C78" s="49" t="s">
        <v>72</v>
      </c>
      <c r="D78" s="48" t="s">
        <v>69</v>
      </c>
      <c r="E78" s="50">
        <v>0.0004</v>
      </c>
      <c r="F78" s="50">
        <v>0.0016</v>
      </c>
      <c r="G78" s="51">
        <v>84874.25</v>
      </c>
      <c r="H78" s="52">
        <v>136</v>
      </c>
    </row>
    <row r="79" spans="1:8" s="26" customFormat="1" ht="48" outlineLevel="1">
      <c r="A79" s="47" t="s">
        <v>108</v>
      </c>
      <c r="B79" s="48" t="s">
        <v>74</v>
      </c>
      <c r="C79" s="49" t="s">
        <v>75</v>
      </c>
      <c r="D79" s="48" t="s">
        <v>69</v>
      </c>
      <c r="E79" s="50">
        <v>1E-05</v>
      </c>
      <c r="F79" s="50">
        <v>4E-05</v>
      </c>
      <c r="G79" s="51">
        <v>80938.66</v>
      </c>
      <c r="H79" s="52">
        <v>3</v>
      </c>
    </row>
    <row r="80" spans="1:8" s="26" customFormat="1" ht="48" outlineLevel="1">
      <c r="A80" s="47" t="s">
        <v>109</v>
      </c>
      <c r="B80" s="48" t="s">
        <v>77</v>
      </c>
      <c r="C80" s="49" t="s">
        <v>78</v>
      </c>
      <c r="D80" s="48" t="s">
        <v>69</v>
      </c>
      <c r="E80" s="50">
        <v>3E-05</v>
      </c>
      <c r="F80" s="50">
        <v>0.00012</v>
      </c>
      <c r="G80" s="51">
        <v>122854.94</v>
      </c>
      <c r="H80" s="52">
        <v>15</v>
      </c>
    </row>
    <row r="81" spans="1:8" s="26" customFormat="1" ht="48" outlineLevel="1">
      <c r="A81" s="47" t="s">
        <v>110</v>
      </c>
      <c r="B81" s="48" t="s">
        <v>80</v>
      </c>
      <c r="C81" s="49" t="s">
        <v>81</v>
      </c>
      <c r="D81" s="48" t="s">
        <v>82</v>
      </c>
      <c r="E81" s="50">
        <v>0.1</v>
      </c>
      <c r="F81" s="50">
        <v>0.4</v>
      </c>
      <c r="G81" s="51">
        <v>350</v>
      </c>
      <c r="H81" s="52">
        <v>140</v>
      </c>
    </row>
    <row r="82" spans="1:8" s="26" customFormat="1" ht="48" outlineLevel="1">
      <c r="A82" s="47" t="s">
        <v>111</v>
      </c>
      <c r="B82" s="48" t="s">
        <v>84</v>
      </c>
      <c r="C82" s="49" t="s">
        <v>85</v>
      </c>
      <c r="D82" s="48" t="s">
        <v>86</v>
      </c>
      <c r="E82" s="50">
        <v>0.02</v>
      </c>
      <c r="F82" s="50">
        <v>0.08</v>
      </c>
      <c r="G82" s="51">
        <v>95.34</v>
      </c>
      <c r="H82" s="52">
        <v>8</v>
      </c>
    </row>
    <row r="83" spans="1:8" s="26" customFormat="1" ht="48" outlineLevel="1">
      <c r="A83" s="47" t="s">
        <v>112</v>
      </c>
      <c r="B83" s="48" t="s">
        <v>88</v>
      </c>
      <c r="C83" s="49" t="s">
        <v>89</v>
      </c>
      <c r="D83" s="48" t="s">
        <v>69</v>
      </c>
      <c r="E83" s="50">
        <v>0.0006</v>
      </c>
      <c r="F83" s="50">
        <v>0.0024</v>
      </c>
      <c r="G83" s="51">
        <v>194958.9</v>
      </c>
      <c r="H83" s="52">
        <v>468</v>
      </c>
    </row>
    <row r="84" spans="1:8" s="26" customFormat="1" ht="48" outlineLevel="1">
      <c r="A84" s="47" t="s">
        <v>113</v>
      </c>
      <c r="B84" s="48" t="s">
        <v>91</v>
      </c>
      <c r="C84" s="49" t="s">
        <v>92</v>
      </c>
      <c r="D84" s="48" t="s">
        <v>93</v>
      </c>
      <c r="E84" s="50">
        <v>0.06</v>
      </c>
      <c r="F84" s="50">
        <v>0.24</v>
      </c>
      <c r="G84" s="51">
        <v>311</v>
      </c>
      <c r="H84" s="52">
        <v>75</v>
      </c>
    </row>
    <row r="85" spans="1:8" s="26" customFormat="1" ht="48" outlineLevel="1">
      <c r="A85" s="47" t="s">
        <v>114</v>
      </c>
      <c r="B85" s="48" t="s">
        <v>95</v>
      </c>
      <c r="C85" s="49" t="s">
        <v>96</v>
      </c>
      <c r="D85" s="48" t="s">
        <v>69</v>
      </c>
      <c r="E85" s="50">
        <v>0.0006</v>
      </c>
      <c r="F85" s="50">
        <v>0.0024</v>
      </c>
      <c r="G85" s="51">
        <v>113180.3</v>
      </c>
      <c r="H85" s="52">
        <v>272</v>
      </c>
    </row>
    <row r="86" spans="1:8" s="33" customFormat="1" ht="12.75">
      <c r="A86" s="34"/>
      <c r="B86" s="35"/>
      <c r="C86" s="36" t="s">
        <v>97</v>
      </c>
      <c r="D86" s="35"/>
      <c r="E86" s="37"/>
      <c r="F86" s="37"/>
      <c r="G86" s="38">
        <v>301.21</v>
      </c>
      <c r="H86" s="39">
        <v>1205</v>
      </c>
    </row>
    <row r="87" spans="1:8" s="53" customFormat="1" ht="12.75">
      <c r="A87" s="47"/>
      <c r="B87" s="48"/>
      <c r="C87" s="49" t="s">
        <v>44</v>
      </c>
      <c r="D87" s="48" t="s">
        <v>45</v>
      </c>
      <c r="E87" s="50">
        <v>107</v>
      </c>
      <c r="F87" s="50"/>
      <c r="G87" s="51">
        <v>4480.74</v>
      </c>
      <c r="H87" s="52">
        <v>17923</v>
      </c>
    </row>
    <row r="88" spans="1:8" s="53" customFormat="1" ht="12.75">
      <c r="A88" s="47"/>
      <c r="B88" s="48"/>
      <c r="C88" s="49" t="s">
        <v>46</v>
      </c>
      <c r="D88" s="48" t="s">
        <v>45</v>
      </c>
      <c r="E88" s="50">
        <v>48</v>
      </c>
      <c r="F88" s="50"/>
      <c r="G88" s="51">
        <v>2010.05</v>
      </c>
      <c r="H88" s="52">
        <v>8040</v>
      </c>
    </row>
    <row r="89" spans="1:8" s="33" customFormat="1" ht="12.75">
      <c r="A89" s="34"/>
      <c r="B89" s="35"/>
      <c r="C89" s="36" t="s">
        <v>47</v>
      </c>
      <c r="D89" s="35"/>
      <c r="E89" s="37"/>
      <c r="F89" s="37"/>
      <c r="G89" s="38">
        <v>14603.45</v>
      </c>
      <c r="H89" s="39">
        <v>58414</v>
      </c>
    </row>
    <row r="90" spans="1:8" s="20" customFormat="1" ht="12.75">
      <c r="A90" s="21" t="s">
        <v>115</v>
      </c>
      <c r="B90" s="22" t="s">
        <v>116</v>
      </c>
      <c r="C90" s="22" t="s">
        <v>117</v>
      </c>
      <c r="D90" s="23" t="s">
        <v>29</v>
      </c>
      <c r="E90" s="96">
        <v>24</v>
      </c>
      <c r="F90" s="97"/>
      <c r="G90" s="24">
        <v>9597.7</v>
      </c>
      <c r="H90" s="25">
        <v>230345</v>
      </c>
    </row>
    <row r="91" spans="1:8" s="20" customFormat="1" ht="51">
      <c r="A91" s="21" t="s">
        <v>118</v>
      </c>
      <c r="B91" s="22" t="s">
        <v>119</v>
      </c>
      <c r="C91" s="22" t="s">
        <v>120</v>
      </c>
      <c r="D91" s="23" t="s">
        <v>121</v>
      </c>
      <c r="E91" s="96">
        <v>0.54</v>
      </c>
      <c r="F91" s="97"/>
      <c r="G91" s="24">
        <v>101318.33</v>
      </c>
      <c r="H91" s="25">
        <v>54712</v>
      </c>
    </row>
    <row r="92" spans="1:8" s="26" customFormat="1" ht="12.75" outlineLevel="1">
      <c r="A92" s="27" t="s">
        <v>122</v>
      </c>
      <c r="B92" s="28" t="s">
        <v>26</v>
      </c>
      <c r="C92" s="29" t="s">
        <v>123</v>
      </c>
      <c r="D92" s="28" t="s">
        <v>9</v>
      </c>
      <c r="E92" s="30">
        <v>82.411</v>
      </c>
      <c r="F92" s="30">
        <v>44.502</v>
      </c>
      <c r="G92" s="31">
        <v>367.32</v>
      </c>
      <c r="H92" s="32">
        <v>16346</v>
      </c>
    </row>
    <row r="93" spans="1:8" s="26" customFormat="1" ht="12.75" outlineLevel="1">
      <c r="A93" s="27" t="s">
        <v>124</v>
      </c>
      <c r="B93" s="28"/>
      <c r="C93" s="29" t="s">
        <v>33</v>
      </c>
      <c r="D93" s="28" t="s">
        <v>9</v>
      </c>
      <c r="E93" s="30">
        <v>36.346</v>
      </c>
      <c r="F93" s="30">
        <v>19.627</v>
      </c>
      <c r="G93" s="31">
        <v>372.56</v>
      </c>
      <c r="H93" s="32">
        <v>7312</v>
      </c>
    </row>
    <row r="94" spans="1:8" s="33" customFormat="1" ht="12.75">
      <c r="A94" s="34"/>
      <c r="B94" s="35"/>
      <c r="C94" s="36" t="s">
        <v>34</v>
      </c>
      <c r="D94" s="35"/>
      <c r="E94" s="37"/>
      <c r="F94" s="37"/>
      <c r="G94" s="38">
        <v>43812.27</v>
      </c>
      <c r="H94" s="39">
        <v>23659</v>
      </c>
    </row>
    <row r="95" spans="1:8" s="26" customFormat="1" ht="48" outlineLevel="1">
      <c r="A95" s="27" t="s">
        <v>125</v>
      </c>
      <c r="B95" s="28" t="s">
        <v>55</v>
      </c>
      <c r="C95" s="29" t="s">
        <v>56</v>
      </c>
      <c r="D95" s="28" t="s">
        <v>38</v>
      </c>
      <c r="E95" s="30">
        <v>21.341</v>
      </c>
      <c r="F95" s="30">
        <v>11.524</v>
      </c>
      <c r="G95" s="31">
        <v>1053.1</v>
      </c>
      <c r="H95" s="32">
        <v>12136</v>
      </c>
    </row>
    <row r="96" spans="1:8" s="26" customFormat="1" ht="12.75" outlineLevel="2">
      <c r="A96" s="40"/>
      <c r="B96" s="41"/>
      <c r="C96" s="42" t="s">
        <v>39</v>
      </c>
      <c r="D96" s="43" t="s">
        <v>9</v>
      </c>
      <c r="E96" s="44">
        <v>21.341</v>
      </c>
      <c r="F96" s="44">
        <v>11.524</v>
      </c>
      <c r="G96" s="45">
        <v>332.68</v>
      </c>
      <c r="H96" s="46">
        <v>3833.8</v>
      </c>
    </row>
    <row r="97" spans="1:8" s="26" customFormat="1" ht="48" outlineLevel="1">
      <c r="A97" s="27" t="s">
        <v>126</v>
      </c>
      <c r="B97" s="28" t="s">
        <v>127</v>
      </c>
      <c r="C97" s="29" t="s">
        <v>128</v>
      </c>
      <c r="D97" s="28" t="s">
        <v>38</v>
      </c>
      <c r="E97" s="30">
        <v>10.886</v>
      </c>
      <c r="F97" s="30">
        <v>5.879</v>
      </c>
      <c r="G97" s="31">
        <v>2601</v>
      </c>
      <c r="H97" s="32">
        <v>15290</v>
      </c>
    </row>
    <row r="98" spans="1:8" s="26" customFormat="1" ht="12.75" outlineLevel="2">
      <c r="A98" s="40"/>
      <c r="B98" s="41"/>
      <c r="C98" s="42" t="s">
        <v>39</v>
      </c>
      <c r="D98" s="43" t="s">
        <v>9</v>
      </c>
      <c r="E98" s="44">
        <v>10.886</v>
      </c>
      <c r="F98" s="44">
        <v>5.879</v>
      </c>
      <c r="G98" s="45">
        <v>446.45</v>
      </c>
      <c r="H98" s="46">
        <v>2624.68</v>
      </c>
    </row>
    <row r="99" spans="1:8" s="26" customFormat="1" ht="48" outlineLevel="1">
      <c r="A99" s="27" t="s">
        <v>129</v>
      </c>
      <c r="B99" s="28" t="s">
        <v>41</v>
      </c>
      <c r="C99" s="29" t="s">
        <v>42</v>
      </c>
      <c r="D99" s="28" t="s">
        <v>38</v>
      </c>
      <c r="E99" s="30">
        <v>4.118</v>
      </c>
      <c r="F99" s="30">
        <v>2.224</v>
      </c>
      <c r="G99" s="31">
        <v>1575.33</v>
      </c>
      <c r="H99" s="32">
        <v>3503</v>
      </c>
    </row>
    <row r="100" spans="1:8" s="26" customFormat="1" ht="12.75" outlineLevel="2">
      <c r="A100" s="40"/>
      <c r="B100" s="41"/>
      <c r="C100" s="42" t="s">
        <v>39</v>
      </c>
      <c r="D100" s="43" t="s">
        <v>9</v>
      </c>
      <c r="E100" s="44">
        <v>4.118</v>
      </c>
      <c r="F100" s="44">
        <v>2.224</v>
      </c>
      <c r="G100" s="45">
        <v>383.91</v>
      </c>
      <c r="H100" s="46">
        <v>853.82</v>
      </c>
    </row>
    <row r="101" spans="1:8" s="33" customFormat="1" ht="12.75">
      <c r="A101" s="34"/>
      <c r="B101" s="35"/>
      <c r="C101" s="36" t="s">
        <v>43</v>
      </c>
      <c r="D101" s="35"/>
      <c r="E101" s="37"/>
      <c r="F101" s="37"/>
      <c r="G101" s="38">
        <v>66024.64</v>
      </c>
      <c r="H101" s="39">
        <v>35653</v>
      </c>
    </row>
    <row r="102" spans="1:8" s="26" customFormat="1" ht="48" outlineLevel="1">
      <c r="A102" s="47" t="s">
        <v>130</v>
      </c>
      <c r="B102" s="48" t="s">
        <v>131</v>
      </c>
      <c r="C102" s="49" t="s">
        <v>132</v>
      </c>
      <c r="D102" s="48" t="s">
        <v>69</v>
      </c>
      <c r="E102" s="50">
        <v>6E-05</v>
      </c>
      <c r="F102" s="50">
        <v>3.2E-05</v>
      </c>
      <c r="G102" s="51">
        <v>66142.94</v>
      </c>
      <c r="H102" s="52">
        <v>2</v>
      </c>
    </row>
    <row r="103" spans="1:8" s="26" customFormat="1" ht="48" outlineLevel="1">
      <c r="A103" s="27" t="s">
        <v>133</v>
      </c>
      <c r="B103" s="28" t="s">
        <v>134</v>
      </c>
      <c r="C103" s="29" t="s">
        <v>135</v>
      </c>
      <c r="D103" s="28" t="s">
        <v>82</v>
      </c>
      <c r="E103" s="30">
        <v>3.4</v>
      </c>
      <c r="F103" s="30">
        <v>1.836</v>
      </c>
      <c r="G103" s="31">
        <v>813.16</v>
      </c>
      <c r="H103" s="32">
        <v>1493</v>
      </c>
    </row>
    <row r="104" spans="1:8" s="26" customFormat="1" ht="48" outlineLevel="1">
      <c r="A104" s="47" t="s">
        <v>136</v>
      </c>
      <c r="B104" s="48" t="s">
        <v>137</v>
      </c>
      <c r="C104" s="49" t="s">
        <v>138</v>
      </c>
      <c r="D104" s="48" t="s">
        <v>69</v>
      </c>
      <c r="E104" s="50">
        <v>0.00022</v>
      </c>
      <c r="F104" s="50">
        <v>0.000119</v>
      </c>
      <c r="G104" s="51">
        <v>155879.52</v>
      </c>
      <c r="H104" s="52">
        <v>19</v>
      </c>
    </row>
    <row r="105" spans="1:8" s="26" customFormat="1" ht="48" outlineLevel="1">
      <c r="A105" s="47" t="s">
        <v>139</v>
      </c>
      <c r="B105" s="48" t="s">
        <v>140</v>
      </c>
      <c r="C105" s="49" t="s">
        <v>141</v>
      </c>
      <c r="D105" s="48" t="s">
        <v>86</v>
      </c>
      <c r="E105" s="50">
        <v>0.1</v>
      </c>
      <c r="F105" s="50">
        <v>0.054</v>
      </c>
      <c r="G105" s="51">
        <v>184.03</v>
      </c>
      <c r="H105" s="52">
        <v>10</v>
      </c>
    </row>
    <row r="106" spans="1:8" s="26" customFormat="1" ht="48" outlineLevel="1">
      <c r="A106" s="47" t="s">
        <v>142</v>
      </c>
      <c r="B106" s="48" t="s">
        <v>143</v>
      </c>
      <c r="C106" s="49" t="s">
        <v>144</v>
      </c>
      <c r="D106" s="48" t="s">
        <v>69</v>
      </c>
      <c r="E106" s="50">
        <v>0.0035</v>
      </c>
      <c r="F106" s="50">
        <v>0.00189</v>
      </c>
      <c r="G106" s="51">
        <v>627495.82</v>
      </c>
      <c r="H106" s="52">
        <v>1186</v>
      </c>
    </row>
    <row r="107" spans="1:8" s="26" customFormat="1" ht="48" outlineLevel="1">
      <c r="A107" s="47" t="s">
        <v>145</v>
      </c>
      <c r="B107" s="48" t="s">
        <v>84</v>
      </c>
      <c r="C107" s="49" t="s">
        <v>85</v>
      </c>
      <c r="D107" s="48" t="s">
        <v>86</v>
      </c>
      <c r="E107" s="50">
        <v>0.05</v>
      </c>
      <c r="F107" s="50">
        <v>0.027</v>
      </c>
      <c r="G107" s="51">
        <v>95.34</v>
      </c>
      <c r="H107" s="52">
        <v>3</v>
      </c>
    </row>
    <row r="108" spans="1:8" s="33" customFormat="1" ht="12.75">
      <c r="A108" s="34"/>
      <c r="B108" s="35"/>
      <c r="C108" s="36" t="s">
        <v>97</v>
      </c>
      <c r="D108" s="35"/>
      <c r="E108" s="37"/>
      <c r="F108" s="37"/>
      <c r="G108" s="38">
        <v>5022.41</v>
      </c>
      <c r="H108" s="39">
        <v>2712</v>
      </c>
    </row>
    <row r="109" spans="1:8" s="53" customFormat="1" ht="12.75">
      <c r="A109" s="47"/>
      <c r="B109" s="48"/>
      <c r="C109" s="49" t="s">
        <v>44</v>
      </c>
      <c r="D109" s="48" t="s">
        <v>45</v>
      </c>
      <c r="E109" s="50">
        <v>107</v>
      </c>
      <c r="F109" s="50"/>
      <c r="G109" s="51">
        <v>46879.13</v>
      </c>
      <c r="H109" s="52">
        <v>25315</v>
      </c>
    </row>
    <row r="110" spans="1:8" s="53" customFormat="1" ht="12.75">
      <c r="A110" s="47"/>
      <c r="B110" s="48"/>
      <c r="C110" s="49" t="s">
        <v>46</v>
      </c>
      <c r="D110" s="48" t="s">
        <v>45</v>
      </c>
      <c r="E110" s="50">
        <v>48</v>
      </c>
      <c r="F110" s="50"/>
      <c r="G110" s="51">
        <v>21029.89</v>
      </c>
      <c r="H110" s="52">
        <v>11356</v>
      </c>
    </row>
    <row r="111" spans="1:8" s="33" customFormat="1" ht="12.75">
      <c r="A111" s="34"/>
      <c r="B111" s="35"/>
      <c r="C111" s="36" t="s">
        <v>47</v>
      </c>
      <c r="D111" s="35"/>
      <c r="E111" s="37"/>
      <c r="F111" s="37"/>
      <c r="G111" s="38">
        <v>169227.35</v>
      </c>
      <c r="H111" s="39">
        <v>91383</v>
      </c>
    </row>
    <row r="112" spans="1:8" s="20" customFormat="1" ht="51">
      <c r="A112" s="21" t="s">
        <v>146</v>
      </c>
      <c r="B112" s="22" t="s">
        <v>49</v>
      </c>
      <c r="C112" s="22" t="s">
        <v>147</v>
      </c>
      <c r="D112" s="23" t="s">
        <v>29</v>
      </c>
      <c r="E112" s="96">
        <v>26</v>
      </c>
      <c r="F112" s="97"/>
      <c r="G112" s="24">
        <v>1525.75</v>
      </c>
      <c r="H112" s="25">
        <v>39670</v>
      </c>
    </row>
    <row r="113" spans="1:8" s="26" customFormat="1" ht="12.75" outlineLevel="1">
      <c r="A113" s="27" t="s">
        <v>148</v>
      </c>
      <c r="B113" s="28" t="s">
        <v>26</v>
      </c>
      <c r="C113" s="29" t="s">
        <v>52</v>
      </c>
      <c r="D113" s="28" t="s">
        <v>9</v>
      </c>
      <c r="E113" s="30">
        <v>2.436</v>
      </c>
      <c r="F113" s="30">
        <v>63.336</v>
      </c>
      <c r="G113" s="31">
        <v>330.73</v>
      </c>
      <c r="H113" s="32">
        <v>20947</v>
      </c>
    </row>
    <row r="114" spans="1:8" s="26" customFormat="1" ht="12.75" outlineLevel="1">
      <c r="A114" s="47" t="s">
        <v>149</v>
      </c>
      <c r="B114" s="48"/>
      <c r="C114" s="49" t="s">
        <v>33</v>
      </c>
      <c r="D114" s="48" t="s">
        <v>9</v>
      </c>
      <c r="E114" s="50">
        <v>0.55</v>
      </c>
      <c r="F114" s="50">
        <v>14.3</v>
      </c>
      <c r="G114" s="51">
        <v>341.99</v>
      </c>
      <c r="H114" s="52">
        <v>4891</v>
      </c>
    </row>
    <row r="115" spans="1:8" s="33" customFormat="1" ht="12.75">
      <c r="A115" s="34"/>
      <c r="B115" s="35"/>
      <c r="C115" s="36" t="s">
        <v>34</v>
      </c>
      <c r="D115" s="35"/>
      <c r="E115" s="37"/>
      <c r="F115" s="37"/>
      <c r="G115" s="38">
        <v>993.76</v>
      </c>
      <c r="H115" s="39">
        <v>25838</v>
      </c>
    </row>
    <row r="116" spans="1:8" s="26" customFormat="1" ht="48" outlineLevel="1">
      <c r="A116" s="47" t="s">
        <v>150</v>
      </c>
      <c r="B116" s="48" t="s">
        <v>55</v>
      </c>
      <c r="C116" s="49" t="s">
        <v>56</v>
      </c>
      <c r="D116" s="48" t="s">
        <v>38</v>
      </c>
      <c r="E116" s="50">
        <v>0.45</v>
      </c>
      <c r="F116" s="50">
        <v>11.7</v>
      </c>
      <c r="G116" s="51">
        <v>1053.1</v>
      </c>
      <c r="H116" s="52">
        <v>12321</v>
      </c>
    </row>
    <row r="117" spans="1:8" s="26" customFormat="1" ht="12.75" outlineLevel="2">
      <c r="A117" s="40"/>
      <c r="B117" s="41"/>
      <c r="C117" s="42" t="s">
        <v>39</v>
      </c>
      <c r="D117" s="43" t="s">
        <v>9</v>
      </c>
      <c r="E117" s="44">
        <v>0.45</v>
      </c>
      <c r="F117" s="44">
        <v>11.7</v>
      </c>
      <c r="G117" s="45">
        <v>332.68</v>
      </c>
      <c r="H117" s="46">
        <v>3892.36</v>
      </c>
    </row>
    <row r="118" spans="1:8" s="26" customFormat="1" ht="48" outlineLevel="1">
      <c r="A118" s="47" t="s">
        <v>151</v>
      </c>
      <c r="B118" s="48" t="s">
        <v>41</v>
      </c>
      <c r="C118" s="49" t="s">
        <v>42</v>
      </c>
      <c r="D118" s="48" t="s">
        <v>38</v>
      </c>
      <c r="E118" s="50">
        <v>0.1</v>
      </c>
      <c r="F118" s="50">
        <v>2.6</v>
      </c>
      <c r="G118" s="51">
        <v>1575.33</v>
      </c>
      <c r="H118" s="52">
        <v>4096</v>
      </c>
    </row>
    <row r="119" spans="1:8" s="26" customFormat="1" ht="12.75" outlineLevel="2">
      <c r="A119" s="40"/>
      <c r="B119" s="41"/>
      <c r="C119" s="42" t="s">
        <v>39</v>
      </c>
      <c r="D119" s="43" t="s">
        <v>9</v>
      </c>
      <c r="E119" s="44">
        <v>0.1</v>
      </c>
      <c r="F119" s="44">
        <v>2.6</v>
      </c>
      <c r="G119" s="45">
        <v>383.91</v>
      </c>
      <c r="H119" s="46">
        <v>998.17</v>
      </c>
    </row>
    <row r="120" spans="1:8" s="33" customFormat="1" ht="12.75">
      <c r="A120" s="34"/>
      <c r="B120" s="35"/>
      <c r="C120" s="36" t="s">
        <v>43</v>
      </c>
      <c r="D120" s="35"/>
      <c r="E120" s="37"/>
      <c r="F120" s="37"/>
      <c r="G120" s="38">
        <v>720.09</v>
      </c>
      <c r="H120" s="39">
        <v>18722</v>
      </c>
    </row>
    <row r="121" spans="1:8" s="53" customFormat="1" ht="12.75">
      <c r="A121" s="47"/>
      <c r="B121" s="48"/>
      <c r="C121" s="49" t="s">
        <v>44</v>
      </c>
      <c r="D121" s="48" t="s">
        <v>45</v>
      </c>
      <c r="E121" s="50">
        <v>107</v>
      </c>
      <c r="F121" s="50"/>
      <c r="G121" s="51">
        <v>1063.32</v>
      </c>
      <c r="H121" s="52">
        <v>27646</v>
      </c>
    </row>
    <row r="122" spans="1:8" s="53" customFormat="1" ht="12.75">
      <c r="A122" s="47"/>
      <c r="B122" s="48"/>
      <c r="C122" s="49" t="s">
        <v>46</v>
      </c>
      <c r="D122" s="48" t="s">
        <v>45</v>
      </c>
      <c r="E122" s="50">
        <v>48</v>
      </c>
      <c r="F122" s="50"/>
      <c r="G122" s="51">
        <v>477</v>
      </c>
      <c r="H122" s="52">
        <v>12402</v>
      </c>
    </row>
    <row r="123" spans="1:8" s="33" customFormat="1" ht="12.75">
      <c r="A123" s="34"/>
      <c r="B123" s="35"/>
      <c r="C123" s="36" t="s">
        <v>47</v>
      </c>
      <c r="D123" s="35"/>
      <c r="E123" s="37"/>
      <c r="F123" s="37"/>
      <c r="G123" s="38">
        <v>3066.07</v>
      </c>
      <c r="H123" s="39">
        <v>79718</v>
      </c>
    </row>
    <row r="124" spans="1:8" s="20" customFormat="1" ht="51">
      <c r="A124" s="21" t="s">
        <v>152</v>
      </c>
      <c r="B124" s="22" t="s">
        <v>27</v>
      </c>
      <c r="C124" s="22" t="s">
        <v>28</v>
      </c>
      <c r="D124" s="23" t="s">
        <v>29</v>
      </c>
      <c r="E124" s="96">
        <v>18</v>
      </c>
      <c r="F124" s="97"/>
      <c r="G124" s="24">
        <v>3537.87</v>
      </c>
      <c r="H124" s="25">
        <v>63682</v>
      </c>
    </row>
    <row r="125" spans="1:8" s="26" customFormat="1" ht="12.75" outlineLevel="1">
      <c r="A125" s="27" t="s">
        <v>153</v>
      </c>
      <c r="B125" s="28" t="s">
        <v>26</v>
      </c>
      <c r="C125" s="29" t="s">
        <v>31</v>
      </c>
      <c r="D125" s="28" t="s">
        <v>9</v>
      </c>
      <c r="E125" s="30">
        <v>1.488</v>
      </c>
      <c r="F125" s="30">
        <v>26.784</v>
      </c>
      <c r="G125" s="31">
        <v>351.06</v>
      </c>
      <c r="H125" s="32">
        <v>9403</v>
      </c>
    </row>
    <row r="126" spans="1:8" s="26" customFormat="1" ht="12.75" outlineLevel="1">
      <c r="A126" s="27" t="s">
        <v>154</v>
      </c>
      <c r="B126" s="28"/>
      <c r="C126" s="29" t="s">
        <v>33</v>
      </c>
      <c r="D126" s="28" t="s">
        <v>9</v>
      </c>
      <c r="E126" s="30">
        <v>1.1</v>
      </c>
      <c r="F126" s="30">
        <v>19.8</v>
      </c>
      <c r="G126" s="31">
        <v>383.63</v>
      </c>
      <c r="H126" s="32">
        <v>7596</v>
      </c>
    </row>
    <row r="127" spans="1:8" s="33" customFormat="1" ht="12.75">
      <c r="A127" s="34"/>
      <c r="B127" s="35"/>
      <c r="C127" s="36" t="s">
        <v>34</v>
      </c>
      <c r="D127" s="35"/>
      <c r="E127" s="37"/>
      <c r="F127" s="37"/>
      <c r="G127" s="38">
        <v>944.37</v>
      </c>
      <c r="H127" s="39">
        <v>16999</v>
      </c>
    </row>
    <row r="128" spans="1:8" s="26" customFormat="1" ht="48" outlineLevel="1">
      <c r="A128" s="27" t="s">
        <v>155</v>
      </c>
      <c r="B128" s="28" t="s">
        <v>36</v>
      </c>
      <c r="C128" s="29" t="s">
        <v>37</v>
      </c>
      <c r="D128" s="28" t="s">
        <v>38</v>
      </c>
      <c r="E128" s="30">
        <v>1.04</v>
      </c>
      <c r="F128" s="30">
        <v>18.72</v>
      </c>
      <c r="G128" s="31">
        <v>2393</v>
      </c>
      <c r="H128" s="32">
        <v>44797</v>
      </c>
    </row>
    <row r="129" spans="1:8" s="26" customFormat="1" ht="12.75" outlineLevel="2">
      <c r="A129" s="40"/>
      <c r="B129" s="41"/>
      <c r="C129" s="42" t="s">
        <v>39</v>
      </c>
      <c r="D129" s="43" t="s">
        <v>9</v>
      </c>
      <c r="E129" s="44">
        <v>1.04</v>
      </c>
      <c r="F129" s="44">
        <v>18.72</v>
      </c>
      <c r="G129" s="45">
        <v>383.61</v>
      </c>
      <c r="H129" s="46">
        <v>7181.18</v>
      </c>
    </row>
    <row r="130" spans="1:8" s="26" customFormat="1" ht="48" outlineLevel="1">
      <c r="A130" s="47" t="s">
        <v>156</v>
      </c>
      <c r="B130" s="48" t="s">
        <v>41</v>
      </c>
      <c r="C130" s="49" t="s">
        <v>42</v>
      </c>
      <c r="D130" s="48" t="s">
        <v>38</v>
      </c>
      <c r="E130" s="50">
        <v>0.06</v>
      </c>
      <c r="F130" s="50">
        <v>1.08</v>
      </c>
      <c r="G130" s="51">
        <v>1575.33</v>
      </c>
      <c r="H130" s="52">
        <v>1701</v>
      </c>
    </row>
    <row r="131" spans="1:8" s="26" customFormat="1" ht="12.75" outlineLevel="2">
      <c r="A131" s="40"/>
      <c r="B131" s="41"/>
      <c r="C131" s="42" t="s">
        <v>39</v>
      </c>
      <c r="D131" s="43" t="s">
        <v>9</v>
      </c>
      <c r="E131" s="44">
        <v>0.06</v>
      </c>
      <c r="F131" s="44">
        <v>1.08</v>
      </c>
      <c r="G131" s="45">
        <v>383.91</v>
      </c>
      <c r="H131" s="46">
        <v>414.62</v>
      </c>
    </row>
    <row r="132" spans="1:8" s="33" customFormat="1" ht="12.75">
      <c r="A132" s="34"/>
      <c r="B132" s="35"/>
      <c r="C132" s="36" t="s">
        <v>43</v>
      </c>
      <c r="D132" s="35"/>
      <c r="E132" s="37"/>
      <c r="F132" s="37"/>
      <c r="G132" s="38">
        <v>3015.49</v>
      </c>
      <c r="H132" s="39">
        <v>54279</v>
      </c>
    </row>
    <row r="133" spans="1:8" s="53" customFormat="1" ht="12.75">
      <c r="A133" s="47"/>
      <c r="B133" s="48"/>
      <c r="C133" s="49" t="s">
        <v>44</v>
      </c>
      <c r="D133" s="48" t="s">
        <v>45</v>
      </c>
      <c r="E133" s="50">
        <v>107</v>
      </c>
      <c r="F133" s="50"/>
      <c r="G133" s="51">
        <v>1010.47</v>
      </c>
      <c r="H133" s="52">
        <v>18188</v>
      </c>
    </row>
    <row r="134" spans="1:8" s="53" customFormat="1" ht="12.75">
      <c r="A134" s="47"/>
      <c r="B134" s="48"/>
      <c r="C134" s="49" t="s">
        <v>46</v>
      </c>
      <c r="D134" s="48" t="s">
        <v>45</v>
      </c>
      <c r="E134" s="50">
        <v>48</v>
      </c>
      <c r="F134" s="50"/>
      <c r="G134" s="51">
        <v>453.3</v>
      </c>
      <c r="H134" s="52">
        <v>8159</v>
      </c>
    </row>
    <row r="135" spans="1:8" s="33" customFormat="1" ht="12.75">
      <c r="A135" s="34"/>
      <c r="B135" s="35"/>
      <c r="C135" s="36" t="s">
        <v>47</v>
      </c>
      <c r="D135" s="35"/>
      <c r="E135" s="37"/>
      <c r="F135" s="37"/>
      <c r="G135" s="38">
        <v>5001.63</v>
      </c>
      <c r="H135" s="39">
        <v>90029</v>
      </c>
    </row>
    <row r="136" spans="1:8" s="20" customFormat="1" ht="178.5">
      <c r="A136" s="21" t="s">
        <v>157</v>
      </c>
      <c r="B136" s="22" t="s">
        <v>99</v>
      </c>
      <c r="C136" s="22" t="s">
        <v>100</v>
      </c>
      <c r="D136" s="23" t="s">
        <v>29</v>
      </c>
      <c r="E136" s="96">
        <v>18</v>
      </c>
      <c r="F136" s="97"/>
      <c r="G136" s="24">
        <v>6217.04</v>
      </c>
      <c r="H136" s="25">
        <v>111907</v>
      </c>
    </row>
    <row r="137" spans="1:8" s="26" customFormat="1" ht="12.75" outlineLevel="1">
      <c r="A137" s="27" t="s">
        <v>158</v>
      </c>
      <c r="B137" s="28" t="s">
        <v>26</v>
      </c>
      <c r="C137" s="29" t="s">
        <v>102</v>
      </c>
      <c r="D137" s="28" t="s">
        <v>9</v>
      </c>
      <c r="E137" s="30">
        <v>8.803</v>
      </c>
      <c r="F137" s="30">
        <v>158.456</v>
      </c>
      <c r="G137" s="31">
        <v>334.8</v>
      </c>
      <c r="H137" s="32">
        <v>53051</v>
      </c>
    </row>
    <row r="138" spans="1:8" s="26" customFormat="1" ht="12.75" outlineLevel="1">
      <c r="A138" s="27" t="s">
        <v>159</v>
      </c>
      <c r="B138" s="28"/>
      <c r="C138" s="29" t="s">
        <v>33</v>
      </c>
      <c r="D138" s="28" t="s">
        <v>9</v>
      </c>
      <c r="E138" s="30">
        <v>1.178</v>
      </c>
      <c r="F138" s="30">
        <v>21.204</v>
      </c>
      <c r="G138" s="31">
        <v>383.69</v>
      </c>
      <c r="H138" s="32">
        <v>8136</v>
      </c>
    </row>
    <row r="139" spans="1:8" s="33" customFormat="1" ht="12.75">
      <c r="A139" s="34"/>
      <c r="B139" s="35"/>
      <c r="C139" s="36" t="s">
        <v>34</v>
      </c>
      <c r="D139" s="35"/>
      <c r="E139" s="37"/>
      <c r="F139" s="37"/>
      <c r="G139" s="38">
        <v>3399.28</v>
      </c>
      <c r="H139" s="39">
        <v>61187</v>
      </c>
    </row>
    <row r="140" spans="1:8" s="26" customFormat="1" ht="48" outlineLevel="1">
      <c r="A140" s="47" t="s">
        <v>160</v>
      </c>
      <c r="B140" s="48" t="s">
        <v>36</v>
      </c>
      <c r="C140" s="49" t="s">
        <v>37</v>
      </c>
      <c r="D140" s="48" t="s">
        <v>38</v>
      </c>
      <c r="E140" s="50">
        <v>0.848</v>
      </c>
      <c r="F140" s="50">
        <v>15.264</v>
      </c>
      <c r="G140" s="51">
        <v>2393</v>
      </c>
      <c r="H140" s="52">
        <v>36527</v>
      </c>
    </row>
    <row r="141" spans="1:8" s="26" customFormat="1" ht="12.75" outlineLevel="2">
      <c r="A141" s="40"/>
      <c r="B141" s="41"/>
      <c r="C141" s="42" t="s">
        <v>39</v>
      </c>
      <c r="D141" s="43" t="s">
        <v>9</v>
      </c>
      <c r="E141" s="44">
        <v>0.848</v>
      </c>
      <c r="F141" s="44">
        <v>15.264</v>
      </c>
      <c r="G141" s="45">
        <v>383.61</v>
      </c>
      <c r="H141" s="46">
        <v>5855.42</v>
      </c>
    </row>
    <row r="142" spans="1:8" s="26" customFormat="1" ht="48" outlineLevel="1">
      <c r="A142" s="47" t="s">
        <v>161</v>
      </c>
      <c r="B142" s="48" t="s">
        <v>41</v>
      </c>
      <c r="C142" s="49" t="s">
        <v>42</v>
      </c>
      <c r="D142" s="48" t="s">
        <v>38</v>
      </c>
      <c r="E142" s="50">
        <v>0.33</v>
      </c>
      <c r="F142" s="50">
        <v>5.94</v>
      </c>
      <c r="G142" s="51">
        <v>1575.33</v>
      </c>
      <c r="H142" s="52">
        <v>9357</v>
      </c>
    </row>
    <row r="143" spans="1:8" s="26" customFormat="1" ht="12.75" outlineLevel="2">
      <c r="A143" s="40"/>
      <c r="B143" s="41"/>
      <c r="C143" s="42" t="s">
        <v>39</v>
      </c>
      <c r="D143" s="43" t="s">
        <v>9</v>
      </c>
      <c r="E143" s="44">
        <v>0.33</v>
      </c>
      <c r="F143" s="44">
        <v>5.94</v>
      </c>
      <c r="G143" s="45">
        <v>383.91</v>
      </c>
      <c r="H143" s="46">
        <v>2280.43</v>
      </c>
    </row>
    <row r="144" spans="1:8" s="33" customFormat="1" ht="12.75">
      <c r="A144" s="34"/>
      <c r="B144" s="35"/>
      <c r="C144" s="36" t="s">
        <v>43</v>
      </c>
      <c r="D144" s="35"/>
      <c r="E144" s="37"/>
      <c r="F144" s="37"/>
      <c r="G144" s="38">
        <v>2968.55</v>
      </c>
      <c r="H144" s="39">
        <v>53434</v>
      </c>
    </row>
    <row r="145" spans="1:8" s="26" customFormat="1" ht="48" outlineLevel="1">
      <c r="A145" s="47" t="s">
        <v>162</v>
      </c>
      <c r="B145" s="48" t="s">
        <v>67</v>
      </c>
      <c r="C145" s="49" t="s">
        <v>68</v>
      </c>
      <c r="D145" s="48" t="s">
        <v>69</v>
      </c>
      <c r="E145" s="50">
        <v>0.00023</v>
      </c>
      <c r="F145" s="50">
        <v>0.00414</v>
      </c>
      <c r="G145" s="51">
        <v>97003.61</v>
      </c>
      <c r="H145" s="52">
        <v>402</v>
      </c>
    </row>
    <row r="146" spans="1:8" s="26" customFormat="1" ht="48" outlineLevel="1">
      <c r="A146" s="47" t="s">
        <v>163</v>
      </c>
      <c r="B146" s="48" t="s">
        <v>71</v>
      </c>
      <c r="C146" s="49" t="s">
        <v>72</v>
      </c>
      <c r="D146" s="48" t="s">
        <v>69</v>
      </c>
      <c r="E146" s="50">
        <v>0.0004</v>
      </c>
      <c r="F146" s="50">
        <v>0.0072</v>
      </c>
      <c r="G146" s="51">
        <v>84874.25</v>
      </c>
      <c r="H146" s="52">
        <v>611</v>
      </c>
    </row>
    <row r="147" spans="1:8" s="26" customFormat="1" ht="48" outlineLevel="1">
      <c r="A147" s="47" t="s">
        <v>164</v>
      </c>
      <c r="B147" s="48" t="s">
        <v>74</v>
      </c>
      <c r="C147" s="49" t="s">
        <v>75</v>
      </c>
      <c r="D147" s="48" t="s">
        <v>69</v>
      </c>
      <c r="E147" s="50">
        <v>1E-05</v>
      </c>
      <c r="F147" s="50">
        <v>0.00018</v>
      </c>
      <c r="G147" s="51">
        <v>80938.66</v>
      </c>
      <c r="H147" s="52">
        <v>15</v>
      </c>
    </row>
    <row r="148" spans="1:8" s="26" customFormat="1" ht="48" outlineLevel="1">
      <c r="A148" s="47" t="s">
        <v>165</v>
      </c>
      <c r="B148" s="48" t="s">
        <v>77</v>
      </c>
      <c r="C148" s="49" t="s">
        <v>78</v>
      </c>
      <c r="D148" s="48" t="s">
        <v>69</v>
      </c>
      <c r="E148" s="50">
        <v>3E-05</v>
      </c>
      <c r="F148" s="50">
        <v>0.00054</v>
      </c>
      <c r="G148" s="51">
        <v>122854.94</v>
      </c>
      <c r="H148" s="52">
        <v>66</v>
      </c>
    </row>
    <row r="149" spans="1:8" s="26" customFormat="1" ht="48" outlineLevel="1">
      <c r="A149" s="47" t="s">
        <v>166</v>
      </c>
      <c r="B149" s="48" t="s">
        <v>80</v>
      </c>
      <c r="C149" s="49" t="s">
        <v>81</v>
      </c>
      <c r="D149" s="48" t="s">
        <v>82</v>
      </c>
      <c r="E149" s="50">
        <v>0.1</v>
      </c>
      <c r="F149" s="50">
        <v>1.8</v>
      </c>
      <c r="G149" s="51">
        <v>350</v>
      </c>
      <c r="H149" s="52">
        <v>630</v>
      </c>
    </row>
    <row r="150" spans="1:8" s="26" customFormat="1" ht="48" outlineLevel="1">
      <c r="A150" s="47" t="s">
        <v>167</v>
      </c>
      <c r="B150" s="48" t="s">
        <v>84</v>
      </c>
      <c r="C150" s="49" t="s">
        <v>85</v>
      </c>
      <c r="D150" s="48" t="s">
        <v>86</v>
      </c>
      <c r="E150" s="50">
        <v>0.02</v>
      </c>
      <c r="F150" s="50">
        <v>0.36</v>
      </c>
      <c r="G150" s="51">
        <v>95.34</v>
      </c>
      <c r="H150" s="52">
        <v>34</v>
      </c>
    </row>
    <row r="151" spans="1:8" s="26" customFormat="1" ht="48" outlineLevel="1">
      <c r="A151" s="47" t="s">
        <v>168</v>
      </c>
      <c r="B151" s="48" t="s">
        <v>88</v>
      </c>
      <c r="C151" s="49" t="s">
        <v>89</v>
      </c>
      <c r="D151" s="48" t="s">
        <v>69</v>
      </c>
      <c r="E151" s="50">
        <v>0.0006</v>
      </c>
      <c r="F151" s="50">
        <v>0.0108</v>
      </c>
      <c r="G151" s="51">
        <v>194958.9</v>
      </c>
      <c r="H151" s="52">
        <v>2106</v>
      </c>
    </row>
    <row r="152" spans="1:8" s="26" customFormat="1" ht="48" outlineLevel="1">
      <c r="A152" s="47" t="s">
        <v>169</v>
      </c>
      <c r="B152" s="48" t="s">
        <v>91</v>
      </c>
      <c r="C152" s="49" t="s">
        <v>92</v>
      </c>
      <c r="D152" s="48" t="s">
        <v>93</v>
      </c>
      <c r="E152" s="50">
        <v>0.06</v>
      </c>
      <c r="F152" s="50">
        <v>1.08</v>
      </c>
      <c r="G152" s="51">
        <v>311</v>
      </c>
      <c r="H152" s="52">
        <v>336</v>
      </c>
    </row>
    <row r="153" spans="1:8" s="26" customFormat="1" ht="48" outlineLevel="1">
      <c r="A153" s="47" t="s">
        <v>170</v>
      </c>
      <c r="B153" s="48" t="s">
        <v>95</v>
      </c>
      <c r="C153" s="49" t="s">
        <v>96</v>
      </c>
      <c r="D153" s="48" t="s">
        <v>69</v>
      </c>
      <c r="E153" s="50">
        <v>0.0006</v>
      </c>
      <c r="F153" s="50">
        <v>0.0108</v>
      </c>
      <c r="G153" s="51">
        <v>113180.3</v>
      </c>
      <c r="H153" s="52">
        <v>1222</v>
      </c>
    </row>
    <row r="154" spans="1:8" s="33" customFormat="1" ht="12.75">
      <c r="A154" s="34"/>
      <c r="B154" s="35"/>
      <c r="C154" s="36" t="s">
        <v>97</v>
      </c>
      <c r="D154" s="35"/>
      <c r="E154" s="37"/>
      <c r="F154" s="37"/>
      <c r="G154" s="38">
        <v>301.21</v>
      </c>
      <c r="H154" s="39">
        <v>5422</v>
      </c>
    </row>
    <row r="155" spans="1:8" s="53" customFormat="1" ht="12.75">
      <c r="A155" s="47"/>
      <c r="B155" s="48"/>
      <c r="C155" s="49" t="s">
        <v>44</v>
      </c>
      <c r="D155" s="48" t="s">
        <v>45</v>
      </c>
      <c r="E155" s="50">
        <v>107</v>
      </c>
      <c r="F155" s="50"/>
      <c r="G155" s="51">
        <v>3637.23</v>
      </c>
      <c r="H155" s="52">
        <v>65470</v>
      </c>
    </row>
    <row r="156" spans="1:8" s="53" customFormat="1" ht="12.75">
      <c r="A156" s="47"/>
      <c r="B156" s="48"/>
      <c r="C156" s="49" t="s">
        <v>46</v>
      </c>
      <c r="D156" s="48" t="s">
        <v>45</v>
      </c>
      <c r="E156" s="50">
        <v>48</v>
      </c>
      <c r="F156" s="50"/>
      <c r="G156" s="51">
        <v>1631.65</v>
      </c>
      <c r="H156" s="52">
        <v>29370</v>
      </c>
    </row>
    <row r="157" spans="1:8" s="33" customFormat="1" ht="12.75">
      <c r="A157" s="34"/>
      <c r="B157" s="35"/>
      <c r="C157" s="36" t="s">
        <v>47</v>
      </c>
      <c r="D157" s="35"/>
      <c r="E157" s="37"/>
      <c r="F157" s="37"/>
      <c r="G157" s="38">
        <v>11485.92</v>
      </c>
      <c r="H157" s="39">
        <v>206747</v>
      </c>
    </row>
    <row r="158" spans="1:8" s="20" customFormat="1" ht="12.75">
      <c r="A158" s="21" t="s">
        <v>171</v>
      </c>
      <c r="B158" s="22" t="s">
        <v>116</v>
      </c>
      <c r="C158" s="22" t="s">
        <v>117</v>
      </c>
      <c r="D158" s="23" t="s">
        <v>29</v>
      </c>
      <c r="E158" s="96">
        <v>36</v>
      </c>
      <c r="F158" s="97"/>
      <c r="G158" s="24">
        <v>9597.7</v>
      </c>
      <c r="H158" s="25">
        <v>345517</v>
      </c>
    </row>
    <row r="159" spans="1:8" s="20" customFormat="1" ht="51">
      <c r="A159" s="21" t="s">
        <v>172</v>
      </c>
      <c r="B159" s="22" t="s">
        <v>119</v>
      </c>
      <c r="C159" s="22" t="s">
        <v>173</v>
      </c>
      <c r="D159" s="23" t="s">
        <v>121</v>
      </c>
      <c r="E159" s="96">
        <v>1.8</v>
      </c>
      <c r="F159" s="97"/>
      <c r="G159" s="24">
        <v>76098.92</v>
      </c>
      <c r="H159" s="25">
        <v>136978</v>
      </c>
    </row>
    <row r="160" spans="1:8" s="26" customFormat="1" ht="12.75" outlineLevel="1">
      <c r="A160" s="27" t="s">
        <v>174</v>
      </c>
      <c r="B160" s="28" t="s">
        <v>26</v>
      </c>
      <c r="C160" s="29" t="s">
        <v>123</v>
      </c>
      <c r="D160" s="28" t="s">
        <v>9</v>
      </c>
      <c r="E160" s="30">
        <v>68.676</v>
      </c>
      <c r="F160" s="30">
        <v>123.617</v>
      </c>
      <c r="G160" s="31">
        <v>367.32</v>
      </c>
      <c r="H160" s="32">
        <v>45407</v>
      </c>
    </row>
    <row r="161" spans="1:8" s="26" customFormat="1" ht="12.75" outlineLevel="1">
      <c r="A161" s="27" t="s">
        <v>175</v>
      </c>
      <c r="B161" s="28"/>
      <c r="C161" s="29" t="s">
        <v>33</v>
      </c>
      <c r="D161" s="28" t="s">
        <v>9</v>
      </c>
      <c r="E161" s="30">
        <v>25.24</v>
      </c>
      <c r="F161" s="30">
        <v>45.432</v>
      </c>
      <c r="G161" s="31">
        <v>372.56</v>
      </c>
      <c r="H161" s="32">
        <v>16926</v>
      </c>
    </row>
    <row r="162" spans="1:8" s="33" customFormat="1" ht="12.75">
      <c r="A162" s="34"/>
      <c r="B162" s="35"/>
      <c r="C162" s="36" t="s">
        <v>34</v>
      </c>
      <c r="D162" s="35"/>
      <c r="E162" s="37"/>
      <c r="F162" s="37"/>
      <c r="G162" s="38">
        <v>34629.53</v>
      </c>
      <c r="H162" s="39">
        <v>62333</v>
      </c>
    </row>
    <row r="163" spans="1:8" s="26" customFormat="1" ht="48" outlineLevel="1">
      <c r="A163" s="27" t="s">
        <v>176</v>
      </c>
      <c r="B163" s="28" t="s">
        <v>55</v>
      </c>
      <c r="C163" s="29" t="s">
        <v>56</v>
      </c>
      <c r="D163" s="28" t="s">
        <v>38</v>
      </c>
      <c r="E163" s="30">
        <v>14.82</v>
      </c>
      <c r="F163" s="30">
        <v>26.676</v>
      </c>
      <c r="G163" s="31">
        <v>1053.1</v>
      </c>
      <c r="H163" s="32">
        <v>28092</v>
      </c>
    </row>
    <row r="164" spans="1:8" s="26" customFormat="1" ht="12.75" outlineLevel="2">
      <c r="A164" s="40"/>
      <c r="B164" s="41"/>
      <c r="C164" s="42" t="s">
        <v>39</v>
      </c>
      <c r="D164" s="43" t="s">
        <v>9</v>
      </c>
      <c r="E164" s="44">
        <v>14.82</v>
      </c>
      <c r="F164" s="44">
        <v>26.676</v>
      </c>
      <c r="G164" s="45">
        <v>332.68</v>
      </c>
      <c r="H164" s="46">
        <v>8874.57</v>
      </c>
    </row>
    <row r="165" spans="1:8" s="26" customFormat="1" ht="48" outlineLevel="1">
      <c r="A165" s="27" t="s">
        <v>177</v>
      </c>
      <c r="B165" s="28" t="s">
        <v>127</v>
      </c>
      <c r="C165" s="29" t="s">
        <v>128</v>
      </c>
      <c r="D165" s="28" t="s">
        <v>38</v>
      </c>
      <c r="E165" s="30">
        <v>7.56</v>
      </c>
      <c r="F165" s="30">
        <v>13.608</v>
      </c>
      <c r="G165" s="31">
        <v>2601</v>
      </c>
      <c r="H165" s="32">
        <v>35394</v>
      </c>
    </row>
    <row r="166" spans="1:8" s="26" customFormat="1" ht="12.75" outlineLevel="2">
      <c r="A166" s="40"/>
      <c r="B166" s="41"/>
      <c r="C166" s="42" t="s">
        <v>39</v>
      </c>
      <c r="D166" s="43" t="s">
        <v>9</v>
      </c>
      <c r="E166" s="44">
        <v>7.56</v>
      </c>
      <c r="F166" s="44">
        <v>13.608</v>
      </c>
      <c r="G166" s="45">
        <v>446.45</v>
      </c>
      <c r="H166" s="46">
        <v>6075.29</v>
      </c>
    </row>
    <row r="167" spans="1:8" s="26" customFormat="1" ht="48" outlineLevel="1">
      <c r="A167" s="27" t="s">
        <v>178</v>
      </c>
      <c r="B167" s="28" t="s">
        <v>41</v>
      </c>
      <c r="C167" s="29" t="s">
        <v>42</v>
      </c>
      <c r="D167" s="28" t="s">
        <v>38</v>
      </c>
      <c r="E167" s="30">
        <v>2.86</v>
      </c>
      <c r="F167" s="30">
        <v>5.148</v>
      </c>
      <c r="G167" s="31">
        <v>1575.33</v>
      </c>
      <c r="H167" s="32">
        <v>8110</v>
      </c>
    </row>
    <row r="168" spans="1:8" s="26" customFormat="1" ht="12.75" outlineLevel="2">
      <c r="A168" s="40"/>
      <c r="B168" s="41"/>
      <c r="C168" s="42" t="s">
        <v>39</v>
      </c>
      <c r="D168" s="43" t="s">
        <v>9</v>
      </c>
      <c r="E168" s="44">
        <v>2.86</v>
      </c>
      <c r="F168" s="44">
        <v>5.148</v>
      </c>
      <c r="G168" s="45">
        <v>383.91</v>
      </c>
      <c r="H168" s="46">
        <v>1976.37</v>
      </c>
    </row>
    <row r="169" spans="1:8" s="33" customFormat="1" ht="12.75">
      <c r="A169" s="34"/>
      <c r="B169" s="35"/>
      <c r="C169" s="36" t="s">
        <v>43</v>
      </c>
      <c r="D169" s="35"/>
      <c r="E169" s="37"/>
      <c r="F169" s="37"/>
      <c r="G169" s="38">
        <v>45850.44</v>
      </c>
      <c r="H169" s="39">
        <v>82531</v>
      </c>
    </row>
    <row r="170" spans="1:8" s="26" customFormat="1" ht="48" outlineLevel="1">
      <c r="A170" s="47" t="s">
        <v>179</v>
      </c>
      <c r="B170" s="48" t="s">
        <v>131</v>
      </c>
      <c r="C170" s="49" t="s">
        <v>132</v>
      </c>
      <c r="D170" s="48" t="s">
        <v>69</v>
      </c>
      <c r="E170" s="50">
        <v>6E-05</v>
      </c>
      <c r="F170" s="50">
        <v>0.000108</v>
      </c>
      <c r="G170" s="51">
        <v>66142.94</v>
      </c>
      <c r="H170" s="52">
        <v>7</v>
      </c>
    </row>
    <row r="171" spans="1:8" s="26" customFormat="1" ht="48" outlineLevel="1">
      <c r="A171" s="27" t="s">
        <v>180</v>
      </c>
      <c r="B171" s="28" t="s">
        <v>134</v>
      </c>
      <c r="C171" s="29" t="s">
        <v>135</v>
      </c>
      <c r="D171" s="28" t="s">
        <v>82</v>
      </c>
      <c r="E171" s="30">
        <v>3.4</v>
      </c>
      <c r="F171" s="30">
        <v>6.12</v>
      </c>
      <c r="G171" s="31">
        <v>813.16</v>
      </c>
      <c r="H171" s="32">
        <v>4977</v>
      </c>
    </row>
    <row r="172" spans="1:8" s="26" customFormat="1" ht="48" outlineLevel="1">
      <c r="A172" s="47" t="s">
        <v>181</v>
      </c>
      <c r="B172" s="48" t="s">
        <v>137</v>
      </c>
      <c r="C172" s="49" t="s">
        <v>138</v>
      </c>
      <c r="D172" s="48" t="s">
        <v>69</v>
      </c>
      <c r="E172" s="50">
        <v>0.00022</v>
      </c>
      <c r="F172" s="50">
        <v>0.000396</v>
      </c>
      <c r="G172" s="51">
        <v>155879.52</v>
      </c>
      <c r="H172" s="52">
        <v>62</v>
      </c>
    </row>
    <row r="173" spans="1:8" s="26" customFormat="1" ht="48" outlineLevel="1">
      <c r="A173" s="47" t="s">
        <v>182</v>
      </c>
      <c r="B173" s="48" t="s">
        <v>140</v>
      </c>
      <c r="C173" s="49" t="s">
        <v>141</v>
      </c>
      <c r="D173" s="48" t="s">
        <v>86</v>
      </c>
      <c r="E173" s="50">
        <v>0.1</v>
      </c>
      <c r="F173" s="50">
        <v>0.18</v>
      </c>
      <c r="G173" s="51">
        <v>184.03</v>
      </c>
      <c r="H173" s="52">
        <v>33</v>
      </c>
    </row>
    <row r="174" spans="1:8" s="26" customFormat="1" ht="48" outlineLevel="1">
      <c r="A174" s="47" t="s">
        <v>183</v>
      </c>
      <c r="B174" s="48" t="s">
        <v>143</v>
      </c>
      <c r="C174" s="49" t="s">
        <v>144</v>
      </c>
      <c r="D174" s="48" t="s">
        <v>69</v>
      </c>
      <c r="E174" s="50">
        <v>0.0035</v>
      </c>
      <c r="F174" s="50">
        <v>0.0063</v>
      </c>
      <c r="G174" s="51">
        <v>627495.82</v>
      </c>
      <c r="H174" s="52">
        <v>3953</v>
      </c>
    </row>
    <row r="175" spans="1:8" s="26" customFormat="1" ht="48" outlineLevel="1">
      <c r="A175" s="47" t="s">
        <v>184</v>
      </c>
      <c r="B175" s="48" t="s">
        <v>84</v>
      </c>
      <c r="C175" s="49" t="s">
        <v>85</v>
      </c>
      <c r="D175" s="48" t="s">
        <v>86</v>
      </c>
      <c r="E175" s="50">
        <v>0.05</v>
      </c>
      <c r="F175" s="50">
        <v>0.09</v>
      </c>
      <c r="G175" s="51">
        <v>95.34</v>
      </c>
      <c r="H175" s="52">
        <v>9</v>
      </c>
    </row>
    <row r="176" spans="1:8" s="33" customFormat="1" ht="12.75">
      <c r="A176" s="34"/>
      <c r="B176" s="35"/>
      <c r="C176" s="36" t="s">
        <v>97</v>
      </c>
      <c r="D176" s="35"/>
      <c r="E176" s="37"/>
      <c r="F176" s="37"/>
      <c r="G176" s="38">
        <v>5022.41</v>
      </c>
      <c r="H176" s="39">
        <v>9040</v>
      </c>
    </row>
    <row r="177" spans="1:8" s="53" customFormat="1" ht="12.75">
      <c r="A177" s="47"/>
      <c r="B177" s="48"/>
      <c r="C177" s="49" t="s">
        <v>44</v>
      </c>
      <c r="D177" s="48" t="s">
        <v>45</v>
      </c>
      <c r="E177" s="50">
        <v>107</v>
      </c>
      <c r="F177" s="50"/>
      <c r="G177" s="51">
        <v>37053.6</v>
      </c>
      <c r="H177" s="52">
        <v>66696</v>
      </c>
    </row>
    <row r="178" spans="1:8" s="53" customFormat="1" ht="12.75">
      <c r="A178" s="47"/>
      <c r="B178" s="48"/>
      <c r="C178" s="49" t="s">
        <v>46</v>
      </c>
      <c r="D178" s="48" t="s">
        <v>45</v>
      </c>
      <c r="E178" s="50">
        <v>48</v>
      </c>
      <c r="F178" s="50"/>
      <c r="G178" s="51">
        <v>16622.17</v>
      </c>
      <c r="H178" s="52">
        <v>29920</v>
      </c>
    </row>
    <row r="179" spans="1:8" s="33" customFormat="1" ht="12.75">
      <c r="A179" s="34"/>
      <c r="B179" s="35"/>
      <c r="C179" s="36" t="s">
        <v>47</v>
      </c>
      <c r="D179" s="35"/>
      <c r="E179" s="37"/>
      <c r="F179" s="37"/>
      <c r="G179" s="38">
        <v>129774.69</v>
      </c>
      <c r="H179" s="39">
        <v>233594</v>
      </c>
    </row>
    <row r="180" spans="1:8" s="20" customFormat="1" ht="38.25">
      <c r="A180" s="21" t="s">
        <v>185</v>
      </c>
      <c r="B180" s="22" t="s">
        <v>186</v>
      </c>
      <c r="C180" s="22" t="s">
        <v>187</v>
      </c>
      <c r="D180" s="23" t="s">
        <v>188</v>
      </c>
      <c r="E180" s="96">
        <v>6118.2</v>
      </c>
      <c r="F180" s="97"/>
      <c r="G180" s="24">
        <v>70.85</v>
      </c>
      <c r="H180" s="25">
        <v>433453</v>
      </c>
    </row>
    <row r="181" spans="1:8" s="20" customFormat="1" ht="12.75">
      <c r="A181" s="21" t="s">
        <v>189</v>
      </c>
      <c r="B181" s="22" t="s">
        <v>190</v>
      </c>
      <c r="C181" s="22" t="s">
        <v>191</v>
      </c>
      <c r="D181" s="23" t="s">
        <v>29</v>
      </c>
      <c r="E181" s="96">
        <v>18</v>
      </c>
      <c r="F181" s="97"/>
      <c r="G181" s="24">
        <v>5028.4</v>
      </c>
      <c r="H181" s="25">
        <v>90511</v>
      </c>
    </row>
    <row r="182" spans="1:8" s="20" customFormat="1" ht="38.25">
      <c r="A182" s="21" t="s">
        <v>192</v>
      </c>
      <c r="B182" s="22" t="s">
        <v>193</v>
      </c>
      <c r="C182" s="22" t="s">
        <v>194</v>
      </c>
      <c r="D182" s="23" t="s">
        <v>29</v>
      </c>
      <c r="E182" s="96">
        <v>18</v>
      </c>
      <c r="F182" s="97"/>
      <c r="G182" s="24">
        <v>471.71</v>
      </c>
      <c r="H182" s="25">
        <v>8491</v>
      </c>
    </row>
    <row r="183" spans="1:8" s="20" customFormat="1" ht="38.25">
      <c r="A183" s="21" t="s">
        <v>195</v>
      </c>
      <c r="B183" s="22" t="s">
        <v>186</v>
      </c>
      <c r="C183" s="22" t="s">
        <v>196</v>
      </c>
      <c r="D183" s="23" t="s">
        <v>29</v>
      </c>
      <c r="E183" s="96">
        <v>60</v>
      </c>
      <c r="F183" s="97"/>
      <c r="G183" s="24">
        <v>395.82</v>
      </c>
      <c r="H183" s="25">
        <v>23749</v>
      </c>
    </row>
    <row r="184" spans="1:8" s="20" customFormat="1" ht="38.25">
      <c r="A184" s="21" t="s">
        <v>197</v>
      </c>
      <c r="B184" s="22" t="s">
        <v>186</v>
      </c>
      <c r="C184" s="22" t="s">
        <v>198</v>
      </c>
      <c r="D184" s="23" t="s">
        <v>29</v>
      </c>
      <c r="E184" s="96">
        <v>60</v>
      </c>
      <c r="F184" s="97"/>
      <c r="G184" s="24">
        <v>7.52</v>
      </c>
      <c r="H184" s="25">
        <v>451</v>
      </c>
    </row>
    <row r="185" spans="1:8" s="20" customFormat="1" ht="12.75">
      <c r="A185" s="21" t="s">
        <v>199</v>
      </c>
      <c r="B185" s="22" t="s">
        <v>190</v>
      </c>
      <c r="C185" s="22" t="s">
        <v>200</v>
      </c>
      <c r="D185" s="23" t="s">
        <v>29</v>
      </c>
      <c r="E185" s="96">
        <v>12</v>
      </c>
      <c r="F185" s="97"/>
      <c r="G185" s="24">
        <v>552.14</v>
      </c>
      <c r="H185" s="25">
        <v>6626</v>
      </c>
    </row>
    <row r="186" spans="1:8" s="20" customFormat="1" ht="12.75">
      <c r="A186" s="21" t="s">
        <v>201</v>
      </c>
      <c r="B186" s="22" t="s">
        <v>190</v>
      </c>
      <c r="C186" s="22" t="s">
        <v>202</v>
      </c>
      <c r="D186" s="23" t="s">
        <v>29</v>
      </c>
      <c r="E186" s="96">
        <v>150</v>
      </c>
      <c r="F186" s="97"/>
      <c r="G186" s="24">
        <v>129.27</v>
      </c>
      <c r="H186" s="25">
        <v>19390</v>
      </c>
    </row>
    <row r="187" spans="1:8" s="20" customFormat="1" ht="38.25">
      <c r="A187" s="21" t="s">
        <v>203</v>
      </c>
      <c r="B187" s="22" t="s">
        <v>186</v>
      </c>
      <c r="C187" s="22" t="s">
        <v>204</v>
      </c>
      <c r="D187" s="23" t="s">
        <v>29</v>
      </c>
      <c r="E187" s="96">
        <v>90</v>
      </c>
      <c r="F187" s="97"/>
      <c r="G187" s="24">
        <v>970.01</v>
      </c>
      <c r="H187" s="25">
        <v>87301</v>
      </c>
    </row>
    <row r="188" spans="1:8" s="20" customFormat="1" ht="12.75">
      <c r="A188" s="21" t="s">
        <v>205</v>
      </c>
      <c r="B188" s="22" t="s">
        <v>190</v>
      </c>
      <c r="C188" s="22" t="s">
        <v>206</v>
      </c>
      <c r="D188" s="23" t="s">
        <v>29</v>
      </c>
      <c r="E188" s="96">
        <v>12</v>
      </c>
      <c r="F188" s="97"/>
      <c r="G188" s="24">
        <v>1910.95</v>
      </c>
      <c r="H188" s="25">
        <v>22931</v>
      </c>
    </row>
    <row r="189" spans="1:8" s="20" customFormat="1" ht="12.75">
      <c r="A189" s="21" t="s">
        <v>207</v>
      </c>
      <c r="B189" s="22" t="s">
        <v>208</v>
      </c>
      <c r="C189" s="22" t="s">
        <v>209</v>
      </c>
      <c r="D189" s="23" t="s">
        <v>86</v>
      </c>
      <c r="E189" s="96">
        <v>35.964</v>
      </c>
      <c r="F189" s="97"/>
      <c r="G189" s="24">
        <v>62.99</v>
      </c>
      <c r="H189" s="25">
        <v>2265</v>
      </c>
    </row>
    <row r="190" spans="1:8" s="20" customFormat="1" ht="25.5">
      <c r="A190" s="21" t="s">
        <v>210</v>
      </c>
      <c r="B190" s="22" t="s">
        <v>211</v>
      </c>
      <c r="C190" s="22" t="s">
        <v>212</v>
      </c>
      <c r="D190" s="23" t="s">
        <v>29</v>
      </c>
      <c r="E190" s="96">
        <v>18</v>
      </c>
      <c r="F190" s="97"/>
      <c r="G190" s="24">
        <v>668.05</v>
      </c>
      <c r="H190" s="25">
        <v>12025</v>
      </c>
    </row>
    <row r="191" spans="1:8" s="20" customFormat="1" ht="39" thickBot="1">
      <c r="A191" s="21" t="s">
        <v>213</v>
      </c>
      <c r="B191" s="22" t="s">
        <v>214</v>
      </c>
      <c r="C191" s="22" t="s">
        <v>215</v>
      </c>
      <c r="D191" s="23" t="s">
        <v>82</v>
      </c>
      <c r="E191" s="98">
        <v>2</v>
      </c>
      <c r="F191" s="99"/>
      <c r="G191" s="24">
        <v>56875</v>
      </c>
      <c r="H191" s="25">
        <v>113750</v>
      </c>
    </row>
    <row r="192" spans="1:8" s="1" customFormat="1" ht="13.5" thickTop="1">
      <c r="A192" s="100" t="s">
        <v>216</v>
      </c>
      <c r="B192" s="101"/>
      <c r="C192" s="102"/>
      <c r="D192" s="54" t="s">
        <v>13</v>
      </c>
      <c r="E192" s="55"/>
      <c r="F192" s="55"/>
      <c r="G192" s="56"/>
      <c r="H192" s="57">
        <v>1981698</v>
      </c>
    </row>
    <row r="193" spans="1:8" s="1" customFormat="1" ht="12.75">
      <c r="A193" s="58"/>
      <c r="B193" s="59"/>
      <c r="C193" s="60" t="s">
        <v>217</v>
      </c>
      <c r="D193" s="61"/>
      <c r="E193" s="62"/>
      <c r="F193" s="62"/>
      <c r="G193" s="62"/>
      <c r="H193" s="63"/>
    </row>
    <row r="194" spans="1:8" s="1" customFormat="1" ht="12.75">
      <c r="A194" s="64"/>
      <c r="B194" s="103" t="s">
        <v>218</v>
      </c>
      <c r="C194" s="104"/>
      <c r="D194" s="65" t="s">
        <v>13</v>
      </c>
      <c r="E194" s="66"/>
      <c r="F194" s="66"/>
      <c r="G194" s="67"/>
      <c r="H194" s="68">
        <v>1981698</v>
      </c>
    </row>
    <row r="195" spans="1:8" s="1" customFormat="1" ht="12.75">
      <c r="A195" s="64"/>
      <c r="B195" s="103" t="s">
        <v>219</v>
      </c>
      <c r="C195" s="104"/>
      <c r="D195" s="65" t="s">
        <v>13</v>
      </c>
      <c r="E195" s="66"/>
      <c r="F195" s="66"/>
      <c r="G195" s="67"/>
      <c r="H195" s="68">
        <v>18674</v>
      </c>
    </row>
    <row r="196" spans="1:8" s="1" customFormat="1" ht="12.75">
      <c r="A196" s="64"/>
      <c r="B196" s="103" t="s">
        <v>220</v>
      </c>
      <c r="C196" s="104"/>
      <c r="D196" s="65" t="s">
        <v>13</v>
      </c>
      <c r="E196" s="66"/>
      <c r="F196" s="66"/>
      <c r="G196" s="67"/>
      <c r="H196" s="68">
        <v>279130</v>
      </c>
    </row>
    <row r="197" spans="1:8" s="1" customFormat="1" ht="12.75">
      <c r="A197" s="64"/>
      <c r="B197" s="103" t="s">
        <v>221</v>
      </c>
      <c r="C197" s="104"/>
      <c r="D197" s="65" t="s">
        <v>13</v>
      </c>
      <c r="E197" s="66"/>
      <c r="F197" s="66"/>
      <c r="G197" s="67"/>
      <c r="H197" s="68">
        <v>1274564</v>
      </c>
    </row>
    <row r="198" spans="1:8" s="1" customFormat="1" ht="12.75">
      <c r="A198" s="64"/>
      <c r="B198" s="103" t="s">
        <v>222</v>
      </c>
      <c r="C198" s="104"/>
      <c r="D198" s="65" t="s">
        <v>13</v>
      </c>
      <c r="E198" s="66"/>
      <c r="F198" s="66"/>
      <c r="G198" s="67"/>
      <c r="H198" s="68">
        <v>910</v>
      </c>
    </row>
    <row r="199" spans="1:8" s="1" customFormat="1" ht="12.75">
      <c r="A199" s="64"/>
      <c r="B199" s="103" t="s">
        <v>223</v>
      </c>
      <c r="C199" s="104"/>
      <c r="D199" s="65" t="s">
        <v>13</v>
      </c>
      <c r="E199" s="66"/>
      <c r="F199" s="66"/>
      <c r="G199" s="67"/>
      <c r="H199" s="68">
        <v>122241</v>
      </c>
    </row>
    <row r="200" spans="1:8" s="1" customFormat="1" ht="12.75">
      <c r="A200" s="64"/>
      <c r="B200" s="59"/>
      <c r="C200" s="69" t="s">
        <v>224</v>
      </c>
      <c r="D200" s="65" t="s">
        <v>13</v>
      </c>
      <c r="E200" s="66"/>
      <c r="F200" s="66"/>
      <c r="G200" s="67"/>
      <c r="H200" s="68">
        <v>298669</v>
      </c>
    </row>
    <row r="201" spans="1:8" s="1" customFormat="1" ht="12.75">
      <c r="A201" s="64"/>
      <c r="B201" s="59"/>
      <c r="C201" s="69" t="s">
        <v>225</v>
      </c>
      <c r="D201" s="65" t="s">
        <v>13</v>
      </c>
      <c r="E201" s="66"/>
      <c r="F201" s="66"/>
      <c r="G201" s="67"/>
      <c r="H201" s="68">
        <v>133982</v>
      </c>
    </row>
    <row r="202" spans="1:8" s="1" customFormat="1" ht="12.75">
      <c r="A202" s="64"/>
      <c r="B202" s="103" t="s">
        <v>226</v>
      </c>
      <c r="C202" s="104"/>
      <c r="D202" s="65" t="s">
        <v>13</v>
      </c>
      <c r="E202" s="66"/>
      <c r="F202" s="66"/>
      <c r="G202" s="67"/>
      <c r="H202" s="68">
        <v>2414349</v>
      </c>
    </row>
    <row r="203" spans="1:8" s="1" customFormat="1" ht="12.75">
      <c r="A203" s="64"/>
      <c r="B203" s="59"/>
      <c r="C203" s="69" t="s">
        <v>227</v>
      </c>
      <c r="D203" s="65" t="s">
        <v>9</v>
      </c>
      <c r="E203" s="66"/>
      <c r="F203" s="66"/>
      <c r="G203" s="67"/>
      <c r="H203" s="68">
        <v>795</v>
      </c>
    </row>
    <row r="204" spans="1:8" s="1" customFormat="1" ht="12.75">
      <c r="A204" s="64"/>
      <c r="B204" s="59"/>
      <c r="C204" s="69" t="s">
        <v>228</v>
      </c>
      <c r="D204" s="65" t="s">
        <v>13</v>
      </c>
      <c r="E204" s="66"/>
      <c r="F204" s="66"/>
      <c r="G204" s="67"/>
      <c r="H204" s="68">
        <v>279130</v>
      </c>
    </row>
    <row r="205" spans="1:8" s="1" customFormat="1" ht="12.75">
      <c r="A205" s="64"/>
      <c r="B205" s="59"/>
      <c r="C205" s="69" t="s">
        <v>229</v>
      </c>
      <c r="D205" s="65" t="s">
        <v>13</v>
      </c>
      <c r="E205" s="66"/>
      <c r="F205" s="66"/>
      <c r="G205" s="67"/>
      <c r="H205" s="68">
        <v>2414349</v>
      </c>
    </row>
    <row r="206" spans="1:8" s="1" customFormat="1" ht="12.75">
      <c r="A206" s="64"/>
      <c r="B206" s="59"/>
      <c r="C206" s="69" t="s">
        <v>227</v>
      </c>
      <c r="D206" s="65" t="s">
        <v>9</v>
      </c>
      <c r="E206" s="66"/>
      <c r="F206" s="66"/>
      <c r="G206" s="67"/>
      <c r="H206" s="68">
        <v>795</v>
      </c>
    </row>
    <row r="207" spans="1:8" s="1" customFormat="1" ht="12.75">
      <c r="A207" s="64"/>
      <c r="B207" s="59"/>
      <c r="C207" s="69" t="s">
        <v>228</v>
      </c>
      <c r="D207" s="65" t="s">
        <v>13</v>
      </c>
      <c r="E207" s="66"/>
      <c r="F207" s="66"/>
      <c r="G207" s="67"/>
      <c r="H207" s="68">
        <v>279130</v>
      </c>
    </row>
    <row r="208" spans="1:8" s="1" customFormat="1" ht="12.75">
      <c r="A208" s="107"/>
      <c r="B208" s="108"/>
      <c r="C208" s="108" t="s">
        <v>232</v>
      </c>
      <c r="D208" s="107" t="s">
        <v>13</v>
      </c>
      <c r="E208" s="112">
        <v>0.006</v>
      </c>
      <c r="F208" s="109"/>
      <c r="G208" s="110"/>
      <c r="H208" s="111">
        <f>H205*E208</f>
        <v>14486.094000000001</v>
      </c>
    </row>
    <row r="209" spans="1:8" s="1" customFormat="1" ht="12.75">
      <c r="A209" s="107"/>
      <c r="B209" s="108"/>
      <c r="C209" s="108" t="s">
        <v>229</v>
      </c>
      <c r="D209" s="107" t="s">
        <v>13</v>
      </c>
      <c r="E209" s="109"/>
      <c r="F209" s="109"/>
      <c r="G209" s="110"/>
      <c r="H209" s="111">
        <f>H208+H205</f>
        <v>2428835.094</v>
      </c>
    </row>
    <row r="210" spans="1:8" s="1" customFormat="1" ht="12.75">
      <c r="A210" s="107"/>
      <c r="B210" s="108"/>
      <c r="C210" s="108" t="s">
        <v>233</v>
      </c>
      <c r="D210" s="107" t="s">
        <v>13</v>
      </c>
      <c r="E210" s="113">
        <v>0.03</v>
      </c>
      <c r="F210" s="109"/>
      <c r="G210" s="110"/>
      <c r="H210" s="111">
        <f>H209*E210</f>
        <v>72865.05282</v>
      </c>
    </row>
    <row r="211" spans="1:8" s="1" customFormat="1" ht="12.75">
      <c r="A211" s="107"/>
      <c r="B211" s="108"/>
      <c r="C211" s="108" t="s">
        <v>229</v>
      </c>
      <c r="D211" s="107" t="s">
        <v>13</v>
      </c>
      <c r="E211" s="109"/>
      <c r="F211" s="109"/>
      <c r="G211" s="110"/>
      <c r="H211" s="111">
        <f>H210+H209</f>
        <v>2501700.14682</v>
      </c>
    </row>
    <row r="212" spans="1:8" s="1" customFormat="1" ht="12.75">
      <c r="A212" s="107"/>
      <c r="B212" s="108"/>
      <c r="C212" s="108" t="s">
        <v>234</v>
      </c>
      <c r="D212" s="107" t="s">
        <v>13</v>
      </c>
      <c r="E212" s="109"/>
      <c r="F212" s="109"/>
      <c r="G212" s="110"/>
      <c r="H212" s="114">
        <f>-(H90+H158)</f>
        <v>-575862</v>
      </c>
    </row>
    <row r="213" spans="1:8" s="1" customFormat="1" ht="12.75">
      <c r="A213" s="107"/>
      <c r="B213" s="108"/>
      <c r="C213" s="108" t="s">
        <v>229</v>
      </c>
      <c r="D213" s="107" t="s">
        <v>13</v>
      </c>
      <c r="E213" s="109"/>
      <c r="F213" s="109"/>
      <c r="G213" s="110"/>
      <c r="H213" s="114">
        <f>H212+H211</f>
        <v>1925838.14682</v>
      </c>
    </row>
    <row r="214" spans="1:8" s="1" customFormat="1" ht="12.75">
      <c r="A214" s="107"/>
      <c r="B214" s="108"/>
      <c r="C214" s="108" t="s">
        <v>235</v>
      </c>
      <c r="D214" s="107" t="s">
        <v>13</v>
      </c>
      <c r="E214" s="113">
        <v>0.2</v>
      </c>
      <c r="F214" s="109"/>
      <c r="G214" s="110"/>
      <c r="H214" s="114">
        <f>H213*E214</f>
        <v>385167.629364</v>
      </c>
    </row>
    <row r="215" spans="1:8" s="1" customFormat="1" ht="12.75">
      <c r="A215" s="107"/>
      <c r="B215" s="108"/>
      <c r="C215" s="108" t="s">
        <v>229</v>
      </c>
      <c r="D215" s="107" t="s">
        <v>13</v>
      </c>
      <c r="E215" s="109"/>
      <c r="F215" s="109"/>
      <c r="G215" s="110"/>
      <c r="H215" s="114">
        <f>H214+H213</f>
        <v>2311005.776184</v>
      </c>
    </row>
    <row r="216" spans="1:8" s="1" customFormat="1" ht="12.75">
      <c r="A216" s="105"/>
      <c r="B216" s="105"/>
      <c r="C216" s="105"/>
      <c r="D216" s="105"/>
      <c r="E216" s="105"/>
      <c r="F216" s="105"/>
      <c r="G216" s="105"/>
      <c r="H216" s="105"/>
    </row>
    <row r="217" spans="1:8" s="1" customFormat="1" ht="12.75">
      <c r="A217" s="70"/>
      <c r="B217" s="106" t="s">
        <v>230</v>
      </c>
      <c r="C217" s="106"/>
      <c r="D217" s="106" t="s">
        <v>231</v>
      </c>
      <c r="E217" s="106"/>
      <c r="F217" s="106"/>
      <c r="G217" s="106"/>
      <c r="H217" s="106"/>
    </row>
  </sheetData>
  <mergeCells count="55">
    <mergeCell ref="A216:H216"/>
    <mergeCell ref="B217:C217"/>
    <mergeCell ref="D217:H217"/>
    <mergeCell ref="B197:C197"/>
    <mergeCell ref="B198:C198"/>
    <mergeCell ref="B199:C199"/>
    <mergeCell ref="B202:C202"/>
    <mergeCell ref="A192:C192"/>
    <mergeCell ref="B194:C194"/>
    <mergeCell ref="B195:C195"/>
    <mergeCell ref="B196:C196"/>
    <mergeCell ref="E188:F188"/>
    <mergeCell ref="E189:F189"/>
    <mergeCell ref="E190:F190"/>
    <mergeCell ref="E191:F191"/>
    <mergeCell ref="E184:F184"/>
    <mergeCell ref="E185:F185"/>
    <mergeCell ref="E186:F186"/>
    <mergeCell ref="E187:F187"/>
    <mergeCell ref="E180:F180"/>
    <mergeCell ref="E181:F181"/>
    <mergeCell ref="E182:F182"/>
    <mergeCell ref="E183:F183"/>
    <mergeCell ref="E124:F124"/>
    <mergeCell ref="E136:F136"/>
    <mergeCell ref="E158:F158"/>
    <mergeCell ref="E159:F159"/>
    <mergeCell ref="E68:F68"/>
    <mergeCell ref="E90:F90"/>
    <mergeCell ref="E91:F91"/>
    <mergeCell ref="E112:F112"/>
    <mergeCell ref="A21:H21"/>
    <mergeCell ref="E22:F22"/>
    <mergeCell ref="E34:F34"/>
    <mergeCell ref="E46:F46"/>
    <mergeCell ref="F15:F16"/>
    <mergeCell ref="A18:H18"/>
    <mergeCell ref="A19:H19"/>
    <mergeCell ref="A20:H20"/>
    <mergeCell ref="D10:F10"/>
    <mergeCell ref="D11:F11"/>
    <mergeCell ref="A13:G13"/>
    <mergeCell ref="A14:A16"/>
    <mergeCell ref="B14:B16"/>
    <mergeCell ref="C14:C16"/>
    <mergeCell ref="D14:D16"/>
    <mergeCell ref="E14:F14"/>
    <mergeCell ref="G14:H15"/>
    <mergeCell ref="E15:E16"/>
    <mergeCell ref="C7:G7"/>
    <mergeCell ref="D9:F9"/>
    <mergeCell ref="C2:G2"/>
    <mergeCell ref="E4:F4"/>
    <mergeCell ref="G4:H4"/>
    <mergeCell ref="D5:H5"/>
  </mergeCells>
  <printOptions horizontalCentered="1"/>
  <pageMargins left="0.39" right="0.39" top="0.59" bottom="0.59" header="0.39" footer="0.39"/>
  <pageSetup fitToHeight="10000" fitToWidth="1" horizontalDpi="300" verticalDpi="300" orientation="landscape" paperSize="9" scale="98"/>
  <headerFooter alignWithMargins="0">
    <oddHeader>&amp;L&amp;9Программный комплекс АВС-4 (редакция 2018)&amp;C&amp;P&amp;R190700</oddHeader>
    <oddFooter>&amp;CСтраниц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Malova</cp:lastModifiedBy>
  <cp:lastPrinted>2009-01-20T03:03:46Z</cp:lastPrinted>
  <dcterms:created xsi:type="dcterms:W3CDTF">2008-01-31T10:32:01Z</dcterms:created>
  <dcterms:modified xsi:type="dcterms:W3CDTF">2019-11-18T22:03:30Z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