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activeTab="3"/>
  </bookViews>
  <sheets>
    <sheet name="титул" sheetId="1" r:id="rId1"/>
    <sheet name="прил1" sheetId="2" r:id="rId2"/>
    <sheet name="прил2" sheetId="3" r:id="rId3"/>
    <sheet name="прил3" sheetId="4" r:id="rId4"/>
    <sheet name="прил5" sheetId="5" r:id="rId5"/>
    <sheet name="Лист1" sheetId="6" r:id="rId6"/>
  </sheets>
  <definedNames>
    <definedName name="TABLE" localSheetId="2">'прил2'!$A$7:$F$44</definedName>
    <definedName name="TABLE" localSheetId="3">'прил3'!$A$8:$F$45</definedName>
    <definedName name="TABLE" localSheetId="4">'прил5'!$A$8:$F$54</definedName>
    <definedName name="_xlnm.Print_Titles" localSheetId="2">'прил2'!$7:$7</definedName>
    <definedName name="_xlnm.Print_Titles" localSheetId="3">'прил3'!$8:$8</definedName>
    <definedName name="_xlnm.Print_Titles" localSheetId="4">'прил5'!$8:$9</definedName>
    <definedName name="_xlnm.Print_Area" localSheetId="2">'прил2'!$A$1:$F$48</definedName>
    <definedName name="_xlnm.Print_Area" localSheetId="3">'прил3'!$A$1:$F$108</definedName>
    <definedName name="_xlnm.Print_Area" localSheetId="4">'прил5'!$A$1:$I$55</definedName>
  </definedNames>
  <calcPr fullCalcOnLoad="1"/>
</workbook>
</file>

<file path=xl/sharedStrings.xml><?xml version="1.0" encoding="utf-8"?>
<sst xmlns="http://schemas.openxmlformats.org/spreadsheetml/2006/main" count="672" uniqueCount="263">
  <si>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</si>
  <si>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</si>
  <si>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 от 09.08.2014 № 787)</t>
  </si>
  <si>
    <t>(форма)</t>
  </si>
  <si>
    <t>ПРЕДЛОЖЕНИЕ</t>
  </si>
  <si>
    <t>о размере цен (тарифов), долгосрочных параметров регулирования</t>
  </si>
  <si>
    <t>(вид цены (тарифа) )                                                          (расчетный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</si>
  <si>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</si>
  <si>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</si>
  <si>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</si>
  <si>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</si>
  <si>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</si>
  <si>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</si>
  <si>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</si>
  <si>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685000 г.Магадан, ул.Пролетарская, 98</t>
  </si>
  <si>
    <t>Фактический адрес</t>
  </si>
  <si>
    <t>ИНН</t>
  </si>
  <si>
    <t>КПП</t>
  </si>
  <si>
    <t>Ф.И.О. руководителя</t>
  </si>
  <si>
    <t>Григорьев Геннадий Александрович</t>
  </si>
  <si>
    <t>Адрес электронной почты</t>
  </si>
  <si>
    <t>oaomes@magadan.ru</t>
  </si>
  <si>
    <t>Контактный телефон</t>
  </si>
  <si>
    <t>(4132) 606-385</t>
  </si>
  <si>
    <t>Факс</t>
  </si>
  <si>
    <t>(4132) 20-10-40</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</si>
  <si>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</si>
  <si>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</si>
  <si>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</si>
  <si>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</si>
  <si>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</si>
  <si>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(по балансу - от всех видов деят.)
за год, предшествующий базовому периоду</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</si>
  <si>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</si>
  <si>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</si>
  <si>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2016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</si>
  <si>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</si>
  <si>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</si>
  <si>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</si>
  <si>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</si>
  <si>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</si>
  <si>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</si>
  <si>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</si>
  <si>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</si>
  <si>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</si>
  <si>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</si>
  <si>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</si>
  <si>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</si>
  <si>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</si>
  <si>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</si>
  <si>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</si>
  <si>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</si>
  <si>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</si>
  <si>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</si>
  <si>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</si>
  <si>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</si>
  <si>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</si>
  <si>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</si>
  <si>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</si>
  <si>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</si>
  <si>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</si>
  <si>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</si>
  <si>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</si>
  <si>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</si>
  <si>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</si>
  <si>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</si>
  <si>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</si>
  <si>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</si>
  <si>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</si>
  <si>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</si>
  <si>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</si>
  <si>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установлены</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</si>
  <si>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</si>
  <si>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</si>
  <si>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 xml:space="preserve">Программа энергосбережения утверждена Генеральным директором ОАО "Магаданэлектросеть" 29.12.2014г. </t>
  </si>
  <si>
    <t>не утверждена</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</si>
  <si>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</si>
  <si>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</si>
  <si>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 является участником оптового рынка электрической энергии</t>
  </si>
  <si>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</si>
  <si>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</si>
  <si>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</si>
  <si>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</si>
  <si>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</si>
  <si>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</si>
  <si>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</si>
  <si>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</si>
  <si>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</si>
  <si>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</si>
  <si>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</si>
  <si>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</si>
  <si>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</si>
  <si>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</si>
  <si>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</si>
  <si>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</si>
  <si>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</si>
  <si>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</si>
  <si>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</si>
  <si>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</si>
  <si>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</si>
  <si>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</si>
  <si>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</si>
  <si>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</si>
  <si>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</si>
  <si>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</si>
  <si>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</si>
  <si>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</si>
  <si>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</si>
  <si>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</si>
  <si>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</si>
  <si>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</si>
  <si>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</si>
  <si>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</si>
  <si>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</si>
  <si>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</si>
  <si>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</si>
  <si>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</si>
  <si>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гарантирующего  поставщика ОАО "Магаданэлектросеть"</t>
  </si>
  <si>
    <t>Фактические показатели 
за год, предшествующий базовому периоду</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</si>
  <si>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</si>
  <si>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</si>
  <si>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</si>
  <si>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</si>
  <si>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</si>
  <si>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</si>
  <si>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</si>
  <si>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</si>
  <si>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</si>
  <si>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</si>
  <si>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</si>
  <si>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</si>
  <si>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</si>
  <si>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</si>
  <si>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</si>
  <si>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</si>
  <si>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</si>
  <si>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</si>
  <si>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</si>
  <si>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</si>
  <si>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</si>
  <si>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</si>
  <si>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</si>
  <si>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</si>
  <si>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</si>
  <si>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</si>
  <si>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</si>
  <si>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</si>
  <si>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</si>
  <si>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</si>
  <si>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</si>
  <si>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</si>
  <si>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</si>
  <si>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</si>
  <si>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</si>
  <si>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</si>
  <si>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</si>
  <si>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</si>
  <si>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</si>
  <si>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</si>
  <si>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</si>
  <si>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</si>
  <si>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</si>
  <si>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</si>
  <si>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</si>
  <si>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</si>
  <si>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</si>
  <si>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</si>
  <si>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</si>
  <si>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штук</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</si>
  <si>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</si>
  <si>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</si>
  <si>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</si>
  <si>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</si>
  <si>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</si>
  <si>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</si>
  <si>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</si>
  <si>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</si>
  <si>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</si>
  <si>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</si>
  <si>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</si>
  <si>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</si>
  <si>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</si>
  <si>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</si>
  <si>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</si>
  <si>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</si>
  <si>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</si>
  <si>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</si>
  <si>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</si>
  <si>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</si>
  <si>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</si>
  <si>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</si>
  <si>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</si>
  <si>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</si>
  <si>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</si>
  <si>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</si>
  <si>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</si>
  <si>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</si>
  <si>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</si>
  <si>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</si>
  <si>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</si>
  <si>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</si>
  <si>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не устанавливается</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</si>
  <si>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</si>
  <si>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</si>
  <si>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</si>
  <si>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</si>
  <si>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</si>
  <si>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</si>
  <si>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 (Единые (котловые))</t>
  </si>
  <si>
    <t>руб./ кВт·ч</t>
  </si>
  <si>
    <t>ВН</t>
  </si>
  <si>
    <t>СН-1</t>
  </si>
  <si>
    <t>СН-2</t>
  </si>
  <si>
    <t>НН</t>
  </si>
  <si>
    <t>На услуги коммерческого оператора оптового рынка электрической энергии (мощности)</t>
  </si>
  <si>
    <t>Предприятие не является коммерческтм оператором оптового рынка. Тариф не устанавливается</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</si>
  <si>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</si>
  <si>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</si>
  <si>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</si>
  <si>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</si>
  <si>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3.4.</t>
  </si>
  <si>
    <t xml:space="preserve">величина сбытовой надбавки </t>
  </si>
  <si>
    <t>Для генерирующих объектов</t>
  </si>
  <si>
    <t>цена на электрическую энергию</t>
  </si>
  <si>
    <t>руб./тыс. кВт·ч</t>
  </si>
  <si>
    <t>в т.ч.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</si>
  <si>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</si>
  <si>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</si>
  <si>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</si>
  <si>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</si>
  <si>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</si>
  <si>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филиал "Аркагалинская ГРЭС"</t>
  </si>
  <si>
    <t>филиал "Магаданская ТЭЦ"</t>
  </si>
  <si>
    <t>филиал "Центральные электрические сети"</t>
  </si>
  <si>
    <t>4.3.2.</t>
  </si>
  <si>
    <t>тариф на отборный пар давлением:</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</si>
  <si>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</si>
  <si>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</si>
  <si>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</si>
  <si>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</si>
  <si>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</si>
  <si>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</si>
  <si>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</si>
  <si>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</si>
  <si>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</si>
  <si>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</si>
  <si>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</si>
  <si>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</si>
  <si>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</si>
  <si>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</si>
  <si>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</si>
  <si>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</si>
  <si>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_____*_Базовый период - год, предшествующий расчетному периоду регулирования.</t>
  </si>
  <si>
    <t>2017 год</t>
  </si>
  <si>
    <t>Программа автоматизированного учета электроэнергии утверждена Генеральным директором ОАО "Магаданэлектросеть" 18.12.2013г.</t>
  </si>
  <si>
    <t xml:space="preserve">2018 год </t>
  </si>
  <si>
    <t>Раздел 3. Цены (тарифы) по регулируемым видам деятельности организации АО "Магаданэлектросеть"</t>
  </si>
  <si>
    <t xml:space="preserve">Акционерное общество "Магаданэлектросеть" </t>
  </si>
  <si>
    <t>АО "Магаданэлектросеть"</t>
  </si>
  <si>
    <t xml:space="preserve">   на электрическую энергию        на    2018      год</t>
  </si>
  <si>
    <t xml:space="preserve">Акционерное общество  "Магаданэлектросеть" </t>
  </si>
  <si>
    <t>"Отраслевое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05.12.2014)</t>
  </si>
  <si>
    <t>2018 год</t>
  </si>
  <si>
    <t xml:space="preserve"> -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</si>
</sst>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_р_._-;\-* #,##0.00_р_._-;_-* \-??_р_._-;_-@_-"/>
    <numFmt numFmtId="166" formatCode="0.00000"/>
    <numFmt numFmtId="167" formatCode="#,##0.0"/>
    <numFmt numFmtId="168" formatCode="0.000"/>
    <numFmt numFmtId="169" formatCode="0.0000"/>
  </numFmts>
  <fonts count="56">
    <font>
      <sz val="10"/>
      <name val="Arial Cyr"/>
      <family val="2"/>
    </font>
    <font>
      <sz val="10"/>
      <name val="Arial"/>
      <family val="0"/>
    </font>
    <font>
      <sz val="11"/>
      <color indexed="8"/>
      <name val="Calibri"/>
      <family val="2"/>
    </font>
    <font>
      <sz val="10"/>
      <name val="Times New Roman"/>
      <family val="1"/>
    </font>
    <font>
      <sz val="9"/>
      <name val="Times New Roman"/>
      <family val="1"/>
    </font>
    <font>
      <sz val="12"/>
      <name val="Times New Roman"/>
      <family val="1"/>
    </font>
    <font>
      <b/>
      <sz val="13"/>
      <name val="Times New Roman"/>
      <family val="1"/>
    </font>
    <font>
      <b/>
      <sz val="14"/>
      <name val="Times New Roman"/>
      <family val="1"/>
    </font>
    <font>
      <b/>
      <sz val="16"/>
      <name val="Times New Roman"/>
      <family val="1"/>
    </font>
    <font>
      <sz val="13"/>
      <name val="Times New Roman"/>
      <family val="1"/>
    </font>
    <font>
      <sz val="10"/>
      <color indexed="23"/>
      <name val="Times New Roman"/>
      <family val="1"/>
    </font>
    <font>
      <b/>
      <sz val="12"/>
      <name val="Times New Roman"/>
      <family val="1"/>
    </font>
    <font>
      <sz val="1"/>
      <name val="Times New Roman"/>
      <family val="1"/>
    </font>
    <font>
      <u val="single"/>
      <sz val="10"/>
      <color indexed="12"/>
      <name val="Arial CYR"/>
      <family val="2"/>
    </font>
    <font>
      <sz val="11"/>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b/>
      <sz val="11"/>
      <name val="Times New Roman"/>
      <family val="1"/>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hair"/>
      <right style="hair"/>
      <top style="hair"/>
      <bottom style="hair"/>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2" borderId="0" applyNumberFormat="0" applyBorder="0" applyAlignment="0" applyProtection="0"/>
  </cellStyleXfs>
  <cellXfs count="137">
    <xf numFmtId="0" fontId="0" fillId="0" borderId="0" xfId="0" applyAlignment="1">
      <alignment/>
    </xf>
    <xf numFmtId="0" fontId="3" fillId="0" borderId="0" xfId="0" applyFont="1" applyAlignment="1">
      <alignment/>
    </xf>
    <xf numFmtId="0" fontId="3" fillId="0" borderId="0" xfId="0" applyFont="1" applyAlignment="1">
      <alignment horizontal="left" vertical="center" indent="15"/>
    </xf>
    <xf numFmtId="0" fontId="3" fillId="0" borderId="0" xfId="0" applyFont="1" applyAlignment="1">
      <alignment horizontal="left" vertical="center" wrapText="1" indent="15"/>
    </xf>
    <xf numFmtId="0" fontId="4" fillId="0" borderId="0" xfId="0" applyFont="1" applyAlignment="1">
      <alignment horizontal="left" vertical="center" indent="15"/>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xf>
    <xf numFmtId="0" fontId="5" fillId="0" borderId="0" xfId="0" applyFont="1" applyAlignment="1">
      <alignment horizontal="left"/>
    </xf>
    <xf numFmtId="0" fontId="13" fillId="0" borderId="0" xfId="42" applyNumberFormat="1" applyFont="1" applyFill="1" applyBorder="1" applyAlignment="1" applyProtection="1">
      <alignment/>
      <protection/>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vertical="top"/>
    </xf>
    <xf numFmtId="0" fontId="5" fillId="0" borderId="0" xfId="0" applyFont="1" applyAlignment="1">
      <alignment/>
    </xf>
    <xf numFmtId="0" fontId="5" fillId="0" borderId="0" xfId="0" applyFont="1" applyAlignment="1">
      <alignment vertical="top"/>
    </xf>
    <xf numFmtId="0" fontId="5" fillId="33" borderId="0" xfId="0" applyFont="1" applyFill="1" applyAlignment="1">
      <alignment vertical="top"/>
    </xf>
    <xf numFmtId="164" fontId="5" fillId="0" borderId="0" xfId="0" applyNumberFormat="1" applyFont="1" applyFill="1" applyAlignment="1">
      <alignment vertical="top"/>
    </xf>
    <xf numFmtId="164" fontId="5" fillId="0" borderId="0" xfId="0" applyNumberFormat="1" applyFont="1" applyAlignment="1">
      <alignment vertical="top"/>
    </xf>
    <xf numFmtId="0" fontId="3" fillId="0" borderId="0" xfId="0" applyFont="1" applyFill="1" applyAlignment="1">
      <alignment/>
    </xf>
    <xf numFmtId="0" fontId="5" fillId="0" borderId="0" xfId="0" applyFont="1" applyFill="1" applyAlignment="1">
      <alignment horizontal="right" vertical="center"/>
    </xf>
    <xf numFmtId="0" fontId="5" fillId="0" borderId="0" xfId="0" applyFont="1" applyFill="1" applyAlignment="1">
      <alignment vertical="center"/>
    </xf>
    <xf numFmtId="0" fontId="5" fillId="0"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11" fillId="0" borderId="10" xfId="54" applyFont="1" applyFill="1" applyBorder="1" applyAlignment="1">
      <alignment horizontal="right" vertical="center" wrapText="1"/>
      <protection/>
    </xf>
    <xf numFmtId="0" fontId="11" fillId="0" borderId="1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164" fontId="5" fillId="0" borderId="0" xfId="0" applyNumberFormat="1" applyFont="1" applyFill="1" applyAlignment="1">
      <alignment vertical="center"/>
    </xf>
    <xf numFmtId="0" fontId="5" fillId="0" borderId="10" xfId="54" applyFont="1" applyFill="1" applyBorder="1" applyAlignment="1">
      <alignment horizontal="right"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indent="2"/>
      <protection/>
    </xf>
    <xf numFmtId="0" fontId="5" fillId="0" borderId="10" xfId="54" applyFont="1" applyFill="1" applyBorder="1" applyAlignment="1">
      <alignment horizontal="left" vertical="center" wrapText="1" indent="3"/>
      <protection/>
    </xf>
    <xf numFmtId="0" fontId="3" fillId="0" borderId="0" xfId="0" applyFont="1" applyFill="1" applyAlignment="1">
      <alignment vertical="center"/>
    </xf>
    <xf numFmtId="0" fontId="5" fillId="0" borderId="10" xfId="54" applyFont="1" applyFill="1" applyBorder="1" applyAlignment="1">
      <alignment horizontal="left" vertical="center" wrapText="1" indent="1"/>
      <protection/>
    </xf>
    <xf numFmtId="0" fontId="17" fillId="0" borderId="0" xfId="0" applyFont="1" applyFill="1" applyBorder="1" applyAlignment="1">
      <alignment horizontal="left" vertical="center"/>
    </xf>
    <xf numFmtId="0" fontId="14" fillId="0" borderId="11" xfId="54" applyFont="1" applyFill="1" applyBorder="1" applyAlignment="1">
      <alignment horizontal="center" vertical="center" wrapText="1"/>
      <protection/>
    </xf>
    <xf numFmtId="0" fontId="14" fillId="0" borderId="12" xfId="54" applyFont="1" applyFill="1" applyBorder="1" applyAlignment="1">
      <alignment horizontal="center" vertical="center" wrapText="1"/>
      <protection/>
    </xf>
    <xf numFmtId="0" fontId="14" fillId="0" borderId="0" xfId="0" applyFont="1" applyFill="1" applyAlignment="1">
      <alignment horizontal="center" vertical="center" wrapText="1"/>
    </xf>
    <xf numFmtId="0" fontId="14" fillId="0" borderId="0" xfId="0" applyFont="1" applyFill="1" applyAlignment="1">
      <alignment vertical="top"/>
    </xf>
    <xf numFmtId="0" fontId="14" fillId="0" borderId="11" xfId="54" applyFont="1" applyFill="1" applyBorder="1" applyAlignment="1">
      <alignment horizontal="right" vertical="center" wrapText="1"/>
      <protection/>
    </xf>
    <xf numFmtId="0" fontId="14" fillId="0" borderId="13" xfId="54" applyFont="1" applyFill="1" applyBorder="1" applyAlignment="1">
      <alignment horizontal="right" vertical="top" wrapText="1"/>
      <protection/>
    </xf>
    <xf numFmtId="0" fontId="19" fillId="0" borderId="13" xfId="54" applyFont="1" applyFill="1" applyBorder="1" applyAlignment="1">
      <alignment horizontal="left" vertical="top" wrapText="1"/>
      <protection/>
    </xf>
    <xf numFmtId="0" fontId="14" fillId="0" borderId="13" xfId="54" applyFont="1" applyFill="1" applyBorder="1" applyAlignment="1">
      <alignment horizontal="center" vertical="top" wrapText="1"/>
      <protection/>
    </xf>
    <xf numFmtId="0" fontId="14" fillId="0" borderId="13" xfId="54" applyFont="1" applyFill="1" applyBorder="1" applyAlignment="1">
      <alignment horizontal="center" vertical="top"/>
      <protection/>
    </xf>
    <xf numFmtId="0" fontId="14" fillId="0" borderId="14" xfId="54" applyFont="1" applyFill="1" applyBorder="1" applyAlignment="1">
      <alignment horizontal="right" vertical="top" wrapText="1"/>
      <protection/>
    </xf>
    <xf numFmtId="0" fontId="14" fillId="0" borderId="14" xfId="54" applyFont="1" applyFill="1" applyBorder="1" applyAlignment="1">
      <alignment horizontal="left" vertical="top" wrapText="1"/>
      <protection/>
    </xf>
    <xf numFmtId="0" fontId="14" fillId="0" borderId="14" xfId="54" applyFont="1" applyFill="1" applyBorder="1" applyAlignment="1">
      <alignment horizontal="center" vertical="top" wrapText="1"/>
      <protection/>
    </xf>
    <xf numFmtId="165" fontId="14" fillId="0" borderId="14" xfId="54" applyNumberFormat="1" applyFont="1" applyFill="1" applyBorder="1" applyAlignment="1">
      <alignment horizontal="center" vertical="top"/>
      <protection/>
    </xf>
    <xf numFmtId="0" fontId="14" fillId="0" borderId="14" xfId="54" applyFont="1" applyFill="1" applyBorder="1" applyAlignment="1">
      <alignment horizontal="left" vertical="top" wrapText="1" indent="1"/>
      <protection/>
    </xf>
    <xf numFmtId="0" fontId="14" fillId="0" borderId="14" xfId="54" applyFont="1" applyFill="1" applyBorder="1" applyAlignment="1">
      <alignment horizontal="center" vertical="center" wrapText="1"/>
      <protection/>
    </xf>
    <xf numFmtId="0" fontId="14" fillId="0" borderId="14" xfId="54" applyFont="1" applyFill="1" applyBorder="1" applyAlignment="1">
      <alignment horizontal="center" vertical="top"/>
      <protection/>
    </xf>
    <xf numFmtId="2" fontId="14" fillId="0" borderId="14" xfId="54" applyNumberFormat="1" applyFont="1" applyFill="1" applyBorder="1" applyAlignment="1">
      <alignment horizontal="center" vertical="top"/>
      <protection/>
    </xf>
    <xf numFmtId="0" fontId="19" fillId="0" borderId="14" xfId="54" applyFont="1" applyFill="1" applyBorder="1" applyAlignment="1">
      <alignment horizontal="left" vertical="top" wrapText="1"/>
      <protection/>
    </xf>
    <xf numFmtId="0" fontId="14" fillId="0" borderId="14" xfId="54" applyFont="1" applyFill="1" applyBorder="1" applyAlignment="1">
      <alignment horizontal="left" vertical="top" wrapText="1" indent="3"/>
      <protection/>
    </xf>
    <xf numFmtId="0" fontId="5" fillId="0" borderId="0" xfId="0" applyFont="1" applyFill="1" applyAlignment="1">
      <alignment horizontal="center"/>
    </xf>
    <xf numFmtId="0" fontId="14" fillId="0" borderId="14" xfId="54" applyFont="1" applyFill="1" applyBorder="1" applyAlignment="1">
      <alignment horizontal="left" vertical="center" wrapText="1"/>
      <protection/>
    </xf>
    <xf numFmtId="0" fontId="14" fillId="0" borderId="14" xfId="54" applyFont="1" applyFill="1" applyBorder="1" applyAlignment="1">
      <alignment vertical="top" wrapText="1"/>
      <protection/>
    </xf>
    <xf numFmtId="168" fontId="5" fillId="0" borderId="0" xfId="0" applyNumberFormat="1" applyFont="1" applyFill="1" applyAlignment="1">
      <alignment vertical="top"/>
    </xf>
    <xf numFmtId="0" fontId="14" fillId="34" borderId="14" xfId="54" applyFont="1" applyFill="1" applyBorder="1" applyAlignment="1">
      <alignment horizontal="center" vertical="top"/>
      <protection/>
    </xf>
    <xf numFmtId="0" fontId="14" fillId="34" borderId="14" xfId="54" applyNumberFormat="1" applyFont="1" applyFill="1" applyBorder="1" applyAlignment="1">
      <alignment horizontal="center" vertical="top"/>
      <protection/>
    </xf>
    <xf numFmtId="166" fontId="14" fillId="34" borderId="14" xfId="54" applyNumberFormat="1" applyFont="1" applyFill="1" applyBorder="1" applyAlignment="1">
      <alignment horizontal="center" vertical="top"/>
      <protection/>
    </xf>
    <xf numFmtId="2" fontId="5" fillId="34" borderId="11" xfId="0" applyNumberFormat="1" applyFont="1" applyFill="1" applyBorder="1" applyAlignment="1">
      <alignment horizontal="center"/>
    </xf>
    <xf numFmtId="2" fontId="5" fillId="0" borderId="0" xfId="0" applyNumberFormat="1" applyFont="1" applyAlignment="1">
      <alignment vertical="top"/>
    </xf>
    <xf numFmtId="0" fontId="5" fillId="34" borderId="0" xfId="0" applyFont="1" applyFill="1" applyAlignment="1">
      <alignment horizontal="right"/>
    </xf>
    <xf numFmtId="0" fontId="5" fillId="34" borderId="0" xfId="0" applyFont="1" applyFill="1" applyAlignment="1">
      <alignment/>
    </xf>
    <xf numFmtId="0" fontId="14" fillId="34" borderId="0" xfId="0" applyFont="1" applyFill="1" applyAlignment="1">
      <alignment horizontal="center"/>
    </xf>
    <xf numFmtId="0" fontId="5" fillId="34" borderId="0" xfId="0" applyFont="1" applyFill="1" applyAlignment="1">
      <alignment/>
    </xf>
    <xf numFmtId="0" fontId="5" fillId="34" borderId="11" xfId="0" applyFont="1" applyFill="1" applyBorder="1" applyAlignment="1">
      <alignment horizontal="right" wrapText="1"/>
    </xf>
    <xf numFmtId="0" fontId="5" fillId="34" borderId="11" xfId="0" applyFont="1" applyFill="1" applyBorder="1" applyAlignment="1">
      <alignment horizontal="center" wrapText="1"/>
    </xf>
    <xf numFmtId="0" fontId="14" fillId="34" borderId="11" xfId="0" applyFont="1" applyFill="1" applyBorder="1" applyAlignment="1">
      <alignment horizontal="center" wrapText="1"/>
    </xf>
    <xf numFmtId="0" fontId="5" fillId="34" borderId="11" xfId="0" applyFont="1" applyFill="1" applyBorder="1" applyAlignment="1">
      <alignment horizontal="left" wrapText="1"/>
    </xf>
    <xf numFmtId="0" fontId="5" fillId="34" borderId="11" xfId="0" applyFont="1" applyFill="1" applyBorder="1" applyAlignment="1">
      <alignment horizontal="center" vertical="top"/>
    </xf>
    <xf numFmtId="0" fontId="5" fillId="34" borderId="11" xfId="0" applyFont="1" applyFill="1" applyBorder="1" applyAlignment="1">
      <alignment horizontal="center"/>
    </xf>
    <xf numFmtId="1" fontId="5" fillId="34" borderId="11" xfId="0" applyNumberFormat="1" applyFont="1" applyFill="1" applyBorder="1" applyAlignment="1">
      <alignment horizontal="center"/>
    </xf>
    <xf numFmtId="10" fontId="5" fillId="34" borderId="11" xfId="0" applyNumberFormat="1" applyFont="1" applyFill="1" applyBorder="1" applyAlignment="1">
      <alignment horizontal="center"/>
    </xf>
    <xf numFmtId="165" fontId="5" fillId="34" borderId="11" xfId="0" applyNumberFormat="1" applyFont="1" applyFill="1" applyBorder="1" applyAlignment="1">
      <alignment horizontal="center" vertical="center"/>
    </xf>
    <xf numFmtId="0" fontId="16" fillId="34" borderId="11" xfId="0" applyFont="1" applyFill="1" applyBorder="1" applyAlignment="1">
      <alignment horizontal="left" wrapText="1"/>
    </xf>
    <xf numFmtId="0" fontId="5" fillId="34" borderId="11" xfId="0" applyFont="1" applyFill="1" applyBorder="1" applyAlignment="1">
      <alignment horizontal="center" vertical="center" wrapText="1"/>
    </xf>
    <xf numFmtId="165" fontId="5" fillId="34" borderId="15" xfId="0" applyNumberFormat="1" applyFont="1" applyFill="1" applyBorder="1" applyAlignment="1">
      <alignment horizontal="center" vertical="center"/>
    </xf>
    <xf numFmtId="3" fontId="5" fillId="34" borderId="15" xfId="0" applyNumberFormat="1" applyFont="1" applyFill="1" applyBorder="1" applyAlignment="1">
      <alignment horizontal="center" vertical="center"/>
    </xf>
    <xf numFmtId="0" fontId="5" fillId="34" borderId="15"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2" fontId="5" fillId="34" borderId="15" xfId="0" applyNumberFormat="1" applyFont="1" applyFill="1" applyBorder="1" applyAlignment="1">
      <alignment horizontal="center" vertical="center"/>
    </xf>
    <xf numFmtId="0" fontId="5" fillId="34" borderId="0" xfId="0" applyFont="1" applyFill="1" applyAlignment="1">
      <alignment vertical="center"/>
    </xf>
    <xf numFmtId="0" fontId="5" fillId="34" borderId="16" xfId="0" applyFont="1" applyFill="1" applyBorder="1" applyAlignment="1">
      <alignment horizontal="center" vertical="center" wrapText="1"/>
    </xf>
    <xf numFmtId="0" fontId="5" fillId="34" borderId="15" xfId="0" applyFont="1" applyFill="1" applyBorder="1" applyAlignment="1">
      <alignment horizontal="center" vertical="center" wrapText="1"/>
    </xf>
    <xf numFmtId="164" fontId="5" fillId="34" borderId="16" xfId="0" applyNumberFormat="1" applyFont="1" applyFill="1" applyBorder="1" applyAlignment="1">
      <alignment horizontal="center" vertical="center"/>
    </xf>
    <xf numFmtId="164" fontId="5" fillId="34" borderId="15" xfId="0" applyNumberFormat="1" applyFont="1" applyFill="1" applyBorder="1" applyAlignment="1">
      <alignment horizontal="center" vertical="center"/>
    </xf>
    <xf numFmtId="0" fontId="5" fillId="34" borderId="16" xfId="0" applyFont="1" applyFill="1" applyBorder="1" applyAlignment="1">
      <alignment horizontal="center" vertical="center"/>
    </xf>
    <xf numFmtId="165" fontId="5" fillId="34" borderId="16" xfId="0" applyNumberFormat="1" applyFont="1" applyFill="1" applyBorder="1" applyAlignment="1">
      <alignment horizontal="center" vertical="center"/>
    </xf>
    <xf numFmtId="164" fontId="5" fillId="34" borderId="16" xfId="54" applyNumberFormat="1" applyFont="1" applyFill="1" applyBorder="1" applyAlignment="1">
      <alignment horizontal="center" vertical="center" wrapText="1"/>
      <protection/>
    </xf>
    <xf numFmtId="164" fontId="5" fillId="34" borderId="15" xfId="54" applyNumberFormat="1" applyFont="1" applyFill="1" applyBorder="1" applyAlignment="1">
      <alignment horizontal="center" vertical="center" wrapText="1"/>
      <protection/>
    </xf>
    <xf numFmtId="167" fontId="5" fillId="34" borderId="16" xfId="0" applyNumberFormat="1" applyFont="1" applyFill="1" applyBorder="1" applyAlignment="1">
      <alignment horizontal="center" vertical="center"/>
    </xf>
    <xf numFmtId="167" fontId="5" fillId="34" borderId="15" xfId="0" applyNumberFormat="1" applyFont="1" applyFill="1" applyBorder="1" applyAlignment="1">
      <alignment horizontal="center" vertical="center"/>
    </xf>
    <xf numFmtId="164" fontId="4" fillId="34" borderId="16" xfId="0" applyNumberFormat="1" applyFont="1" applyFill="1" applyBorder="1" applyAlignment="1">
      <alignment horizontal="center" vertical="center"/>
    </xf>
    <xf numFmtId="2" fontId="5" fillId="34" borderId="16" xfId="0" applyNumberFormat="1" applyFont="1" applyFill="1" applyBorder="1" applyAlignment="1">
      <alignment horizontal="center" vertical="center"/>
    </xf>
    <xf numFmtId="0" fontId="55" fillId="34" borderId="16" xfId="0" applyFont="1" applyFill="1" applyBorder="1" applyAlignment="1">
      <alignment horizontal="center" vertical="center"/>
    </xf>
    <xf numFmtId="0" fontId="55" fillId="34" borderId="15" xfId="0" applyFont="1" applyFill="1" applyBorder="1" applyAlignment="1">
      <alignment horizontal="center" vertical="center"/>
    </xf>
    <xf numFmtId="2" fontId="5" fillId="34" borderId="17" xfId="0" applyNumberFormat="1" applyFont="1" applyFill="1" applyBorder="1" applyAlignment="1">
      <alignment horizontal="center" vertical="center"/>
    </xf>
    <xf numFmtId="10" fontId="5" fillId="34" borderId="15" xfId="0" applyNumberFormat="1" applyFont="1" applyFill="1" applyBorder="1" applyAlignment="1">
      <alignment horizontal="center" vertical="center"/>
    </xf>
    <xf numFmtId="0" fontId="4" fillId="34" borderId="0" xfId="0" applyFont="1" applyFill="1" applyAlignment="1">
      <alignment vertical="center"/>
    </xf>
    <xf numFmtId="0" fontId="3" fillId="34" borderId="0" xfId="0" applyFont="1" applyFill="1" applyAlignment="1">
      <alignment vertical="center"/>
    </xf>
    <xf numFmtId="0" fontId="17" fillId="34" borderId="0" xfId="0" applyFont="1" applyFill="1" applyBorder="1" applyAlignment="1">
      <alignment horizontal="left" vertical="center"/>
    </xf>
    <xf numFmtId="0" fontId="5" fillId="35" borderId="11" xfId="0" applyFont="1" applyFill="1" applyBorder="1" applyAlignment="1">
      <alignment horizontal="center"/>
    </xf>
    <xf numFmtId="164" fontId="5" fillId="35" borderId="11" xfId="0" applyNumberFormat="1" applyFont="1" applyFill="1" applyBorder="1" applyAlignment="1">
      <alignment horizontal="center"/>
    </xf>
    <xf numFmtId="164" fontId="5" fillId="35" borderId="11" xfId="0" applyNumberFormat="1" applyFont="1" applyFill="1" applyBorder="1" applyAlignment="1">
      <alignment horizontal="center" vertical="center"/>
    </xf>
    <xf numFmtId="2" fontId="5" fillId="34" borderId="11"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1" fillId="0" borderId="0" xfId="0" applyFont="1" applyBorder="1" applyAlignment="1">
      <alignment horizontal="center" vertical="center"/>
    </xf>
    <xf numFmtId="0" fontId="5" fillId="0" borderId="0" xfId="0" applyFont="1" applyBorder="1" applyAlignment="1">
      <alignment horizontal="left" wrapText="1"/>
    </xf>
    <xf numFmtId="0" fontId="17" fillId="34" borderId="0" xfId="0" applyFont="1" applyFill="1" applyBorder="1" applyAlignment="1">
      <alignment horizontal="left"/>
    </xf>
    <xf numFmtId="0" fontId="3" fillId="34" borderId="0" xfId="0" applyFont="1" applyFill="1" applyBorder="1" applyAlignment="1">
      <alignment horizontal="left" wrapText="1"/>
    </xf>
    <xf numFmtId="0" fontId="9" fillId="34" borderId="0" xfId="0" applyFont="1" applyFill="1" applyBorder="1" applyAlignment="1">
      <alignment horizontal="center" wrapText="1"/>
    </xf>
    <xf numFmtId="0" fontId="5" fillId="34" borderId="11"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0" fontId="17" fillId="34" borderId="18" xfId="0" applyFont="1" applyFill="1" applyBorder="1" applyAlignment="1">
      <alignment horizontal="left"/>
    </xf>
    <xf numFmtId="0" fontId="3" fillId="34"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14" fillId="0" borderId="14" xfId="54" applyFont="1" applyFill="1" applyBorder="1" applyAlignment="1">
      <alignment horizontal="center" vertical="center"/>
      <protection/>
    </xf>
    <xf numFmtId="0" fontId="3" fillId="0" borderId="0" xfId="0" applyFont="1" applyFill="1" applyBorder="1" applyAlignment="1">
      <alignment horizontal="left"/>
    </xf>
    <xf numFmtId="0" fontId="14" fillId="0" borderId="14" xfId="54" applyFont="1" applyFill="1" applyBorder="1" applyAlignment="1">
      <alignment horizontal="center" vertical="center" wrapText="1"/>
      <protection/>
    </xf>
    <xf numFmtId="0" fontId="14" fillId="0" borderId="11" xfId="54" applyFont="1" applyFill="1" applyBorder="1" applyAlignment="1">
      <alignment horizontal="center" vertical="center" wrapText="1"/>
      <protection/>
    </xf>
    <xf numFmtId="0" fontId="3" fillId="0" borderId="0" xfId="0" applyFont="1" applyFill="1" applyBorder="1" applyAlignment="1">
      <alignment horizontal="left" wrapText="1"/>
    </xf>
    <xf numFmtId="0" fontId="9" fillId="0" borderId="0" xfId="0" applyFont="1" applyFill="1" applyBorder="1" applyAlignment="1">
      <alignment horizontal="center" wrapText="1"/>
    </xf>
    <xf numFmtId="0" fontId="14" fillId="0" borderId="19" xfId="54" applyFont="1" applyFill="1" applyBorder="1" applyAlignment="1">
      <alignment horizontal="right" vertical="center" wrapText="1"/>
      <protection/>
    </xf>
    <xf numFmtId="0" fontId="14" fillId="0" borderId="12" xfId="54"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aomes@magadan.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0"/>
  </sheetPr>
  <dimension ref="A1:C16"/>
  <sheetViews>
    <sheetView view="pageBreakPreview" zoomScaleSheetLayoutView="100" zoomScalePageLayoutView="0" workbookViewId="0" topLeftCell="A1">
      <selection activeCell="A13" sqref="A13"/>
    </sheetView>
  </sheetViews>
  <sheetFormatPr defaultColWidth="9.00390625" defaultRowHeight="12.75"/>
  <cols>
    <col min="1" max="1" width="89.125" style="1" customWidth="1"/>
    <col min="2" max="16384" width="9.125" style="1" customWidth="1"/>
  </cols>
  <sheetData>
    <row r="1" ht="12.75">
      <c r="A1" s="2" t="s">
        <v>0</v>
      </c>
    </row>
    <row r="2" ht="27" customHeight="1">
      <c r="A2" s="3" t="s">
        <v>1</v>
      </c>
    </row>
    <row r="3" ht="12.75">
      <c r="A3" s="4" t="s">
        <v>2</v>
      </c>
    </row>
    <row r="4" ht="12.75">
      <c r="A4" s="4"/>
    </row>
    <row r="5" ht="15.75">
      <c r="A5" s="5" t="s">
        <v>3</v>
      </c>
    </row>
    <row r="6" ht="71.25" customHeight="1">
      <c r="A6" s="5"/>
    </row>
    <row r="7" ht="60" customHeight="1">
      <c r="A7" s="6" t="s">
        <v>4</v>
      </c>
    </row>
    <row r="8" ht="48.75" customHeight="1">
      <c r="A8" s="6" t="s">
        <v>5</v>
      </c>
    </row>
    <row r="9" spans="1:3" ht="44.25" customHeight="1">
      <c r="A9" s="7" t="s">
        <v>258</v>
      </c>
      <c r="B9" s="8"/>
      <c r="C9" s="9"/>
    </row>
    <row r="10" spans="1:3" ht="12.75">
      <c r="A10" s="10" t="s">
        <v>6</v>
      </c>
      <c r="C10" s="11"/>
    </row>
    <row r="11" ht="44.25" customHeight="1">
      <c r="A11" s="12" t="s">
        <v>259</v>
      </c>
    </row>
    <row r="12" ht="20.25" customHeight="1">
      <c r="A12" s="12" t="s">
        <v>257</v>
      </c>
    </row>
    <row r="13" ht="12.75">
      <c r="A13" s="13" t="s">
        <v>7</v>
      </c>
    </row>
    <row r="14" ht="15.75">
      <c r="A14" s="14"/>
    </row>
    <row r="15" ht="12.75">
      <c r="A15" s="15"/>
    </row>
    <row r="16" ht="15.75">
      <c r="A16" s="14"/>
    </row>
  </sheetData>
  <sheetProtection selectLockedCells="1" selectUnlockedCells="1"/>
  <printOptions/>
  <pageMargins left="0.7" right="0.7" top="0.75" bottom="0.75"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sheetPr>
  <dimension ref="A1:E22"/>
  <sheetViews>
    <sheetView view="pageBreakPreview" zoomScaleSheetLayoutView="100" zoomScalePageLayoutView="0" workbookViewId="0" topLeftCell="A1">
      <selection activeCell="B7" sqref="B7"/>
    </sheetView>
  </sheetViews>
  <sheetFormatPr defaultColWidth="9.00390625" defaultRowHeight="12.75"/>
  <cols>
    <col min="1" max="1" width="39.75390625" style="0" customWidth="1"/>
    <col min="2" max="2" width="14.125" style="0" customWidth="1"/>
  </cols>
  <sheetData>
    <row r="1" spans="1:2" s="1" customFormat="1" ht="12.75">
      <c r="A1" s="2"/>
      <c r="B1" s="1" t="s">
        <v>8</v>
      </c>
    </row>
    <row r="2" spans="2:4" s="1" customFormat="1" ht="45" customHeight="1">
      <c r="B2" s="117" t="s">
        <v>9</v>
      </c>
      <c r="C2" s="117"/>
      <c r="D2" s="117"/>
    </row>
    <row r="3" spans="1:3" s="16" customFormat="1" ht="36.75" customHeight="1">
      <c r="A3" s="118" t="s">
        <v>10</v>
      </c>
      <c r="B3" s="118"/>
      <c r="C3" s="118"/>
    </row>
    <row r="4" spans="1:5" s="16" customFormat="1" ht="32.25" customHeight="1">
      <c r="A4" s="14" t="s">
        <v>11</v>
      </c>
      <c r="B4" s="119" t="s">
        <v>256</v>
      </c>
      <c r="C4" s="119"/>
      <c r="D4" s="119"/>
      <c r="E4" s="119"/>
    </row>
    <row r="5" s="16" customFormat="1" ht="15.75">
      <c r="A5" s="14"/>
    </row>
    <row r="6" spans="1:2" s="16" customFormat="1" ht="15.75">
      <c r="A6" s="14" t="s">
        <v>12</v>
      </c>
      <c r="B6" s="16" t="s">
        <v>257</v>
      </c>
    </row>
    <row r="7" s="16" customFormat="1" ht="15.75">
      <c r="A7" s="14"/>
    </row>
    <row r="8" spans="1:2" s="16" customFormat="1" ht="15.75">
      <c r="A8" s="14" t="s">
        <v>13</v>
      </c>
      <c r="B8" s="16" t="s">
        <v>14</v>
      </c>
    </row>
    <row r="9" s="16" customFormat="1" ht="15.75">
      <c r="A9" s="14"/>
    </row>
    <row r="10" spans="1:2" s="16" customFormat="1" ht="15.75">
      <c r="A10" s="14" t="s">
        <v>15</v>
      </c>
      <c r="B10" s="16" t="s">
        <v>14</v>
      </c>
    </row>
    <row r="11" s="16" customFormat="1" ht="15.75">
      <c r="A11" s="14"/>
    </row>
    <row r="12" spans="1:2" s="16" customFormat="1" ht="15.75">
      <c r="A12" s="14" t="s">
        <v>16</v>
      </c>
      <c r="B12" s="17">
        <v>4909044901</v>
      </c>
    </row>
    <row r="13" spans="1:2" s="16" customFormat="1" ht="15.75">
      <c r="A13" s="14"/>
      <c r="B13" s="17"/>
    </row>
    <row r="14" spans="1:2" s="16" customFormat="1" ht="15.75">
      <c r="A14" s="14" t="s">
        <v>17</v>
      </c>
      <c r="B14" s="17">
        <v>490901001</v>
      </c>
    </row>
    <row r="15" s="16" customFormat="1" ht="15.75">
      <c r="A15" s="14"/>
    </row>
    <row r="16" spans="1:2" s="16" customFormat="1" ht="15.75">
      <c r="A16" s="14" t="s">
        <v>18</v>
      </c>
      <c r="B16" s="16" t="s">
        <v>19</v>
      </c>
    </row>
    <row r="17" s="16" customFormat="1" ht="15.75">
      <c r="A17" s="14"/>
    </row>
    <row r="18" spans="1:2" s="16" customFormat="1" ht="15.75">
      <c r="A18" s="14" t="s">
        <v>20</v>
      </c>
      <c r="B18" s="18" t="s">
        <v>21</v>
      </c>
    </row>
    <row r="19" s="16" customFormat="1" ht="15.75">
      <c r="A19" s="14"/>
    </row>
    <row r="20" spans="1:2" s="16" customFormat="1" ht="15.75" customHeight="1">
      <c r="A20" s="14" t="s">
        <v>22</v>
      </c>
      <c r="B20" s="16" t="s">
        <v>23</v>
      </c>
    </row>
    <row r="21" s="16" customFormat="1" ht="15.75">
      <c r="A21" s="14"/>
    </row>
    <row r="22" spans="1:2" s="16" customFormat="1" ht="15.75">
      <c r="A22" s="14" t="s">
        <v>24</v>
      </c>
      <c r="B22" s="16" t="s">
        <v>25</v>
      </c>
    </row>
    <row r="23" s="16" customFormat="1" ht="15.75"/>
    <row r="24" s="16" customFormat="1" ht="15.75"/>
    <row r="25" s="16" customFormat="1" ht="15.75"/>
    <row r="26" s="16" customFormat="1" ht="15.75"/>
  </sheetData>
  <sheetProtection selectLockedCells="1" selectUnlockedCells="1"/>
  <mergeCells count="3">
    <mergeCell ref="B2:D2"/>
    <mergeCell ref="A3:C3"/>
    <mergeCell ref="B4:E4"/>
  </mergeCells>
  <hyperlinks>
    <hyperlink ref="B18" r:id="rId1" display="oaomes@magadan.ru"/>
  </hyperlinks>
  <printOptions/>
  <pageMargins left="0.7" right="0.7" top="0.75" bottom="0.75" header="0.5118055555555555" footer="0.511805555555555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J50"/>
  <sheetViews>
    <sheetView view="pageBreakPreview" zoomScale="90" zoomScaleNormal="60" zoomScaleSheetLayoutView="90" zoomScalePageLayoutView="0" workbookViewId="0" topLeftCell="A1">
      <pane xSplit="3" ySplit="8" topLeftCell="D24" activePane="bottomRight" state="frozen"/>
      <selection pane="topLeft" activeCell="A1" sqref="A1"/>
      <selection pane="topRight" activeCell="D1" sqref="D1"/>
      <selection pane="bottomLeft" activeCell="A9" sqref="A9"/>
      <selection pane="bottomRight" activeCell="F31" sqref="F31"/>
    </sheetView>
  </sheetViews>
  <sheetFormatPr defaultColWidth="9.00390625" defaultRowHeight="12.75"/>
  <cols>
    <col min="1" max="1" width="6.625" style="72" customWidth="1"/>
    <col min="2" max="2" width="68.125" style="73" customWidth="1"/>
    <col min="3" max="3" width="17.75390625" style="74" customWidth="1"/>
    <col min="4" max="4" width="34.375" style="75" customWidth="1"/>
    <col min="5" max="5" width="30.25390625" style="75" customWidth="1"/>
    <col min="6" max="6" width="27.625" style="75" customWidth="1"/>
    <col min="7" max="7" width="11.625" style="16" customWidth="1"/>
    <col min="8" max="8" width="20.00390625" style="16" customWidth="1"/>
    <col min="9" max="9" width="15.125" style="16" customWidth="1"/>
    <col min="10" max="10" width="14.75390625" style="16" customWidth="1"/>
    <col min="11" max="16384" width="9.125" style="16" customWidth="1"/>
  </cols>
  <sheetData>
    <row r="1" spans="1:6" s="20" customFormat="1" ht="72" customHeight="1">
      <c r="A1" s="72"/>
      <c r="B1" s="73"/>
      <c r="C1" s="74"/>
      <c r="D1" s="75"/>
      <c r="E1" s="121" t="s">
        <v>26</v>
      </c>
      <c r="F1" s="121"/>
    </row>
    <row r="2" spans="1:6" s="20" customFormat="1" ht="15.75">
      <c r="A2" s="72"/>
      <c r="B2" s="73"/>
      <c r="C2" s="74"/>
      <c r="D2" s="75"/>
      <c r="E2" s="75"/>
      <c r="F2" s="75"/>
    </row>
    <row r="3" spans="1:6" s="20" customFormat="1" ht="15.75">
      <c r="A3" s="72"/>
      <c r="B3" s="73"/>
      <c r="C3" s="74"/>
      <c r="D3" s="75"/>
      <c r="E3" s="75"/>
      <c r="F3" s="75"/>
    </row>
    <row r="4" spans="1:6" s="20" customFormat="1" ht="31.5" customHeight="1">
      <c r="A4" s="122" t="s">
        <v>27</v>
      </c>
      <c r="B4" s="122"/>
      <c r="C4" s="122"/>
      <c r="D4" s="122"/>
      <c r="E4" s="122"/>
      <c r="F4" s="122"/>
    </row>
    <row r="5" spans="1:6" s="20" customFormat="1" ht="15.75">
      <c r="A5" s="72"/>
      <c r="B5" s="73"/>
      <c r="C5" s="74"/>
      <c r="D5" s="75"/>
      <c r="E5" s="75"/>
      <c r="F5" s="75"/>
    </row>
    <row r="6" spans="1:6" s="20" customFormat="1" ht="15.75">
      <c r="A6" s="72"/>
      <c r="B6" s="73"/>
      <c r="C6" s="74"/>
      <c r="D6" s="75"/>
      <c r="E6" s="75"/>
      <c r="F6" s="75"/>
    </row>
    <row r="7" spans="1:6" s="21" customFormat="1" ht="61.5" customHeight="1">
      <c r="A7" s="76" t="s">
        <v>28</v>
      </c>
      <c r="B7" s="77" t="s">
        <v>29</v>
      </c>
      <c r="C7" s="78" t="s">
        <v>30</v>
      </c>
      <c r="D7" s="86" t="s">
        <v>31</v>
      </c>
      <c r="E7" s="86" t="s">
        <v>32</v>
      </c>
      <c r="F7" s="86" t="s">
        <v>33</v>
      </c>
    </row>
    <row r="8" spans="1:6" s="21" customFormat="1" ht="15.75">
      <c r="A8" s="76"/>
      <c r="B8" s="77"/>
      <c r="C8" s="78"/>
      <c r="D8" s="86" t="s">
        <v>34</v>
      </c>
      <c r="E8" s="86" t="s">
        <v>252</v>
      </c>
      <c r="F8" s="86" t="s">
        <v>261</v>
      </c>
    </row>
    <row r="9" spans="1:6" s="22" customFormat="1" ht="24.75" customHeight="1">
      <c r="A9" s="76" t="s">
        <v>35</v>
      </c>
      <c r="B9" s="79" t="s">
        <v>36</v>
      </c>
      <c r="C9" s="78"/>
      <c r="D9" s="80"/>
      <c r="E9" s="80"/>
      <c r="F9" s="80"/>
    </row>
    <row r="10" spans="1:6" s="22" customFormat="1" ht="24.75" customHeight="1">
      <c r="A10" s="76" t="s">
        <v>37</v>
      </c>
      <c r="B10" s="79" t="s">
        <v>38</v>
      </c>
      <c r="C10" s="78" t="s">
        <v>39</v>
      </c>
      <c r="D10" s="70">
        <v>1581155</v>
      </c>
      <c r="E10" s="70">
        <v>1774737.63</v>
      </c>
      <c r="F10" s="81">
        <v>1960443.35</v>
      </c>
    </row>
    <row r="11" spans="1:6" s="22" customFormat="1" ht="24.75" customHeight="1">
      <c r="A11" s="76" t="s">
        <v>40</v>
      </c>
      <c r="B11" s="79" t="s">
        <v>41</v>
      </c>
      <c r="C11" s="78" t="s">
        <v>39</v>
      </c>
      <c r="D11" s="70">
        <v>17826</v>
      </c>
      <c r="E11" s="70">
        <v>14580.54</v>
      </c>
      <c r="F11" s="70">
        <v>55011.82</v>
      </c>
    </row>
    <row r="12" spans="1:6" s="22" customFormat="1" ht="24.75" customHeight="1">
      <c r="A12" s="76" t="s">
        <v>42</v>
      </c>
      <c r="B12" s="79" t="s">
        <v>43</v>
      </c>
      <c r="C12" s="78" t="s">
        <v>39</v>
      </c>
      <c r="D12" s="70">
        <v>53118</v>
      </c>
      <c r="E12" s="70">
        <v>52275.08</v>
      </c>
      <c r="F12" s="70">
        <v>85495.82</v>
      </c>
    </row>
    <row r="13" spans="1:6" s="22" customFormat="1" ht="24.75" customHeight="1">
      <c r="A13" s="76" t="s">
        <v>44</v>
      </c>
      <c r="B13" s="79" t="s">
        <v>45</v>
      </c>
      <c r="C13" s="78" t="s">
        <v>39</v>
      </c>
      <c r="D13" s="82">
        <v>0</v>
      </c>
      <c r="E13" s="82">
        <v>0</v>
      </c>
      <c r="F13" s="82">
        <v>0</v>
      </c>
    </row>
    <row r="14" spans="1:6" s="22" customFormat="1" ht="26.25" customHeight="1">
      <c r="A14" s="76" t="s">
        <v>46</v>
      </c>
      <c r="B14" s="79" t="s">
        <v>47</v>
      </c>
      <c r="C14" s="78"/>
      <c r="D14" s="81"/>
      <c r="E14" s="81"/>
      <c r="F14" s="81"/>
    </row>
    <row r="15" spans="1:6" s="22" customFormat="1" ht="48" customHeight="1">
      <c r="A15" s="76" t="s">
        <v>48</v>
      </c>
      <c r="B15" s="79" t="s">
        <v>49</v>
      </c>
      <c r="C15" s="78" t="s">
        <v>50</v>
      </c>
      <c r="D15" s="83">
        <f>D11/D10</f>
        <v>0.011274037017243724</v>
      </c>
      <c r="E15" s="83">
        <f>E11/E10</f>
        <v>0.008215603114247372</v>
      </c>
      <c r="F15" s="83">
        <f>F11/F10</f>
        <v>0.028060907753340587</v>
      </c>
    </row>
    <row r="16" spans="1:6" s="22" customFormat="1" ht="26.25" customHeight="1">
      <c r="A16" s="76" t="s">
        <v>51</v>
      </c>
      <c r="B16" s="79" t="s">
        <v>52</v>
      </c>
      <c r="C16" s="78"/>
      <c r="D16" s="81"/>
      <c r="E16" s="81"/>
      <c r="F16" s="81"/>
    </row>
    <row r="17" spans="1:6" s="22" customFormat="1" ht="35.25" customHeight="1">
      <c r="A17" s="76" t="s">
        <v>53</v>
      </c>
      <c r="B17" s="79" t="s">
        <v>54</v>
      </c>
      <c r="C17" s="78" t="s">
        <v>55</v>
      </c>
      <c r="D17" s="81" t="s">
        <v>56</v>
      </c>
      <c r="E17" s="81" t="s">
        <v>56</v>
      </c>
      <c r="F17" s="81" t="s">
        <v>56</v>
      </c>
    </row>
    <row r="18" spans="1:6" s="22" customFormat="1" ht="22.5" customHeight="1">
      <c r="A18" s="76" t="s">
        <v>57</v>
      </c>
      <c r="B18" s="79" t="s">
        <v>58</v>
      </c>
      <c r="C18" s="78" t="s">
        <v>59</v>
      </c>
      <c r="D18" s="81" t="s">
        <v>56</v>
      </c>
      <c r="E18" s="81" t="s">
        <v>56</v>
      </c>
      <c r="F18" s="81" t="s">
        <v>56</v>
      </c>
    </row>
    <row r="19" spans="1:6" s="23" customFormat="1" ht="20.25" customHeight="1">
      <c r="A19" s="76" t="s">
        <v>60</v>
      </c>
      <c r="B19" s="79" t="s">
        <v>61</v>
      </c>
      <c r="C19" s="78" t="s">
        <v>55</v>
      </c>
      <c r="D19" s="113">
        <v>54.56</v>
      </c>
      <c r="E19" s="113">
        <v>55</v>
      </c>
      <c r="F19" s="114">
        <v>55</v>
      </c>
    </row>
    <row r="20" spans="1:6" s="24" customFormat="1" ht="24.75" customHeight="1">
      <c r="A20" s="76" t="s">
        <v>62</v>
      </c>
      <c r="B20" s="79" t="s">
        <v>63</v>
      </c>
      <c r="C20" s="78" t="s">
        <v>64</v>
      </c>
      <c r="D20" s="114">
        <v>315416.9</v>
      </c>
      <c r="E20" s="114">
        <v>317600</v>
      </c>
      <c r="F20" s="114">
        <v>315900</v>
      </c>
    </row>
    <row r="21" spans="1:6" s="24" customFormat="1" ht="37.5" customHeight="1">
      <c r="A21" s="76" t="s">
        <v>65</v>
      </c>
      <c r="B21" s="79" t="s">
        <v>66</v>
      </c>
      <c r="C21" s="78" t="s">
        <v>67</v>
      </c>
      <c r="D21" s="115">
        <v>107565.8</v>
      </c>
      <c r="E21" s="115">
        <v>110000</v>
      </c>
      <c r="F21" s="115">
        <v>108300</v>
      </c>
    </row>
    <row r="22" spans="1:7" s="24" customFormat="1" ht="39.75" customHeight="1">
      <c r="A22" s="76" t="s">
        <v>68</v>
      </c>
      <c r="B22" s="79" t="s">
        <v>69</v>
      </c>
      <c r="C22" s="78" t="s">
        <v>50</v>
      </c>
      <c r="D22" s="84" t="s">
        <v>70</v>
      </c>
      <c r="E22" s="84" t="s">
        <v>70</v>
      </c>
      <c r="F22" s="84" t="s">
        <v>70</v>
      </c>
      <c r="G22" s="22"/>
    </row>
    <row r="23" spans="1:7" s="24" customFormat="1" ht="90" customHeight="1">
      <c r="A23" s="76" t="s">
        <v>71</v>
      </c>
      <c r="B23" s="79" t="s">
        <v>72</v>
      </c>
      <c r="C23" s="78"/>
      <c r="D23" s="86" t="s">
        <v>73</v>
      </c>
      <c r="E23" s="86" t="s">
        <v>253</v>
      </c>
      <c r="F23" s="86" t="s">
        <v>74</v>
      </c>
      <c r="G23" s="22"/>
    </row>
    <row r="24" spans="1:7" s="24" customFormat="1" ht="41.25" customHeight="1">
      <c r="A24" s="76" t="s">
        <v>75</v>
      </c>
      <c r="B24" s="79" t="s">
        <v>76</v>
      </c>
      <c r="C24" s="78" t="s">
        <v>59</v>
      </c>
      <c r="D24" s="123" t="s">
        <v>77</v>
      </c>
      <c r="E24" s="123"/>
      <c r="F24" s="123"/>
      <c r="G24" s="22"/>
    </row>
    <row r="25" spans="1:7" s="25" customFormat="1" ht="33" customHeight="1">
      <c r="A25" s="76" t="s">
        <v>78</v>
      </c>
      <c r="B25" s="79" t="s">
        <v>79</v>
      </c>
      <c r="C25" s="78"/>
      <c r="D25" s="70">
        <v>399628.07</v>
      </c>
      <c r="E25" s="70">
        <v>406391.69</v>
      </c>
      <c r="F25" s="70">
        <v>498810.15</v>
      </c>
      <c r="G25" s="22"/>
    </row>
    <row r="26" spans="1:7" s="24" customFormat="1" ht="39.75" customHeight="1">
      <c r="A26" s="76" t="s">
        <v>80</v>
      </c>
      <c r="B26" s="79" t="s">
        <v>81</v>
      </c>
      <c r="C26" s="78" t="s">
        <v>39</v>
      </c>
      <c r="D26" s="70">
        <v>355738.31</v>
      </c>
      <c r="E26" s="70">
        <v>371719.1</v>
      </c>
      <c r="F26" s="70">
        <v>435851.3</v>
      </c>
      <c r="G26" s="22"/>
    </row>
    <row r="27" spans="1:7" s="24" customFormat="1" ht="22.5" customHeight="1">
      <c r="A27" s="76"/>
      <c r="B27" s="79" t="s">
        <v>82</v>
      </c>
      <c r="C27" s="78"/>
      <c r="D27" s="70"/>
      <c r="E27" s="70"/>
      <c r="F27" s="70"/>
      <c r="G27" s="22"/>
    </row>
    <row r="28" spans="1:7" s="24" customFormat="1" ht="21.75" customHeight="1">
      <c r="A28" s="76"/>
      <c r="B28" s="79" t="s">
        <v>83</v>
      </c>
      <c r="C28" s="78"/>
      <c r="D28" s="70">
        <v>221053.11</v>
      </c>
      <c r="E28" s="70">
        <v>226243.2</v>
      </c>
      <c r="F28" s="70">
        <v>281632.37</v>
      </c>
      <c r="G28" s="22"/>
    </row>
    <row r="29" spans="1:10" s="24" customFormat="1" ht="21" customHeight="1">
      <c r="A29" s="76"/>
      <c r="B29" s="79" t="s">
        <v>84</v>
      </c>
      <c r="C29" s="78"/>
      <c r="D29" s="70"/>
      <c r="E29" s="70"/>
      <c r="F29" s="70"/>
      <c r="G29" s="22"/>
      <c r="J29" s="71"/>
    </row>
    <row r="30" spans="1:7" s="24" customFormat="1" ht="20.25" customHeight="1">
      <c r="A30" s="76"/>
      <c r="B30" s="79" t="s">
        <v>85</v>
      </c>
      <c r="C30" s="78"/>
      <c r="D30" s="116">
        <v>24758.77</v>
      </c>
      <c r="E30" s="116">
        <v>25401.69</v>
      </c>
      <c r="F30" s="70">
        <v>34522.2</v>
      </c>
      <c r="G30" s="22"/>
    </row>
    <row r="31" spans="1:10" s="24" customFormat="1" ht="39.75" customHeight="1">
      <c r="A31" s="76" t="s">
        <v>86</v>
      </c>
      <c r="B31" s="79" t="s">
        <v>87</v>
      </c>
      <c r="C31" s="78" t="s">
        <v>39</v>
      </c>
      <c r="D31" s="70">
        <v>43889.76</v>
      </c>
      <c r="E31" s="70">
        <v>34672.6</v>
      </c>
      <c r="F31" s="70">
        <v>48130.51</v>
      </c>
      <c r="G31" s="22"/>
      <c r="J31" s="71"/>
    </row>
    <row r="32" spans="1:9" s="24" customFormat="1" ht="20.25" customHeight="1">
      <c r="A32" s="76" t="s">
        <v>88</v>
      </c>
      <c r="B32" s="79" t="s">
        <v>89</v>
      </c>
      <c r="C32" s="78" t="s">
        <v>39</v>
      </c>
      <c r="D32" s="70"/>
      <c r="E32" s="70"/>
      <c r="F32" s="70"/>
      <c r="G32" s="26">
        <f>D25-G33</f>
        <v>0</v>
      </c>
      <c r="H32" s="27">
        <f>E25-H33</f>
        <v>-0.009999999951105565</v>
      </c>
      <c r="I32" s="27">
        <f>F25-I33</f>
        <v>14828.340000000026</v>
      </c>
    </row>
    <row r="33" spans="1:10" s="24" customFormat="1" ht="19.5" customHeight="1">
      <c r="A33" s="76" t="s">
        <v>90</v>
      </c>
      <c r="B33" s="79" t="s">
        <v>91</v>
      </c>
      <c r="C33" s="78" t="s">
        <v>39</v>
      </c>
      <c r="D33" s="70"/>
      <c r="E33" s="70"/>
      <c r="F33" s="70"/>
      <c r="G33" s="66">
        <f>D26+D31+D32+D33</f>
        <v>399628.07</v>
      </c>
      <c r="H33" s="27">
        <f>E26+E31+E32+E33</f>
        <v>406391.69999999995</v>
      </c>
      <c r="I33" s="27">
        <f>F26+F31+F32+F33</f>
        <v>483981.81</v>
      </c>
      <c r="J33" s="27"/>
    </row>
    <row r="34" spans="1:7" s="24" customFormat="1" ht="56.25" customHeight="1">
      <c r="A34" s="76" t="s">
        <v>92</v>
      </c>
      <c r="B34" s="79" t="s">
        <v>93</v>
      </c>
      <c r="C34" s="78"/>
      <c r="D34" s="86" t="s">
        <v>74</v>
      </c>
      <c r="E34" s="86" t="s">
        <v>74</v>
      </c>
      <c r="F34" s="86" t="s">
        <v>74</v>
      </c>
      <c r="G34" s="22"/>
    </row>
    <row r="35" spans="1:7" s="24" customFormat="1" ht="24.75" customHeight="1">
      <c r="A35" s="76"/>
      <c r="B35" s="85" t="s">
        <v>94</v>
      </c>
      <c r="C35" s="78"/>
      <c r="D35" s="81"/>
      <c r="E35" s="81"/>
      <c r="F35" s="81"/>
      <c r="G35" s="22"/>
    </row>
    <row r="36" spans="1:7" s="24" customFormat="1" ht="24.75" customHeight="1">
      <c r="A36" s="76"/>
      <c r="B36" s="79" t="s">
        <v>95</v>
      </c>
      <c r="C36" s="78" t="s">
        <v>96</v>
      </c>
      <c r="D36" s="70">
        <v>8120.6</v>
      </c>
      <c r="E36" s="70">
        <v>8120.6</v>
      </c>
      <c r="F36" s="70">
        <v>8140</v>
      </c>
      <c r="G36" s="22"/>
    </row>
    <row r="37" spans="1:7" s="24" customFormat="1" ht="24" customHeight="1">
      <c r="A37" s="76"/>
      <c r="B37" s="79" t="s">
        <v>97</v>
      </c>
      <c r="C37" s="78" t="s">
        <v>98</v>
      </c>
      <c r="D37" s="70">
        <f>D26/D36</f>
        <v>43.80689973647267</v>
      </c>
      <c r="E37" s="70">
        <f>E26/E36</f>
        <v>45.77483190897224</v>
      </c>
      <c r="F37" s="70">
        <f>F26/F36</f>
        <v>53.54438574938575</v>
      </c>
      <c r="G37" s="22"/>
    </row>
    <row r="38" spans="1:7" s="25" customFormat="1" ht="32.25" customHeight="1">
      <c r="A38" s="76" t="s">
        <v>99</v>
      </c>
      <c r="B38" s="79" t="s">
        <v>100</v>
      </c>
      <c r="C38" s="78"/>
      <c r="D38" s="81"/>
      <c r="E38" s="81"/>
      <c r="F38" s="81"/>
      <c r="G38" s="22"/>
    </row>
    <row r="39" spans="1:7" s="24" customFormat="1" ht="24.75" customHeight="1">
      <c r="A39" s="76" t="s">
        <v>101</v>
      </c>
      <c r="B39" s="79" t="s">
        <v>102</v>
      </c>
      <c r="C39" s="78" t="s">
        <v>103</v>
      </c>
      <c r="D39" s="81">
        <v>341</v>
      </c>
      <c r="E39" s="81">
        <v>341</v>
      </c>
      <c r="F39" s="81">
        <v>345</v>
      </c>
      <c r="G39" s="22"/>
    </row>
    <row r="40" spans="1:7" s="24" customFormat="1" ht="30.75" customHeight="1">
      <c r="A40" s="76" t="s">
        <v>104</v>
      </c>
      <c r="B40" s="79" t="s">
        <v>105</v>
      </c>
      <c r="C40" s="78" t="s">
        <v>106</v>
      </c>
      <c r="D40" s="70">
        <f>D28/D39/12</f>
        <v>54.02079912023461</v>
      </c>
      <c r="E40" s="70">
        <f>E28/E39/12</f>
        <v>55.2891495601173</v>
      </c>
      <c r="F40" s="70">
        <f>F28/F39/12</f>
        <v>68.02714251207729</v>
      </c>
      <c r="G40" s="22"/>
    </row>
    <row r="41" spans="1:7" s="24" customFormat="1" ht="84.75" customHeight="1">
      <c r="A41" s="76" t="s">
        <v>107</v>
      </c>
      <c r="B41" s="79" t="s">
        <v>108</v>
      </c>
      <c r="C41" s="78"/>
      <c r="D41" s="124" t="s">
        <v>260</v>
      </c>
      <c r="E41" s="124"/>
      <c r="F41" s="124"/>
      <c r="G41" s="22"/>
    </row>
    <row r="42" spans="1:7" s="24" customFormat="1" ht="24.75" customHeight="1">
      <c r="A42" s="76"/>
      <c r="B42" s="85" t="s">
        <v>94</v>
      </c>
      <c r="C42" s="78"/>
      <c r="D42" s="81"/>
      <c r="E42" s="81"/>
      <c r="F42" s="81"/>
      <c r="G42" s="22"/>
    </row>
    <row r="43" spans="1:7" s="24" customFormat="1" ht="44.25" customHeight="1">
      <c r="A43" s="76"/>
      <c r="B43" s="79" t="s">
        <v>109</v>
      </c>
      <c r="C43" s="78" t="s">
        <v>39</v>
      </c>
      <c r="D43" s="81">
        <v>52274</v>
      </c>
      <c r="E43" s="81">
        <v>52274</v>
      </c>
      <c r="F43" s="81">
        <v>52274</v>
      </c>
      <c r="G43" s="22"/>
    </row>
    <row r="44" spans="1:7" s="24" customFormat="1" ht="36.75" customHeight="1">
      <c r="A44" s="76"/>
      <c r="B44" s="79" t="s">
        <v>110</v>
      </c>
      <c r="C44" s="78" t="s">
        <v>39</v>
      </c>
      <c r="D44" s="81" t="s">
        <v>56</v>
      </c>
      <c r="E44" s="81" t="s">
        <v>56</v>
      </c>
      <c r="F44" s="81" t="s">
        <v>56</v>
      </c>
      <c r="G44" s="22"/>
    </row>
    <row r="45" spans="1:7" s="1" customFormat="1" ht="19.5" customHeight="1">
      <c r="A45" s="125" t="s">
        <v>111</v>
      </c>
      <c r="B45" s="125"/>
      <c r="C45" s="125"/>
      <c r="D45" s="125"/>
      <c r="E45" s="125"/>
      <c r="F45" s="125"/>
      <c r="G45" s="28"/>
    </row>
    <row r="46" spans="1:7" s="1" customFormat="1" ht="15.75">
      <c r="A46" s="120" t="s">
        <v>112</v>
      </c>
      <c r="B46" s="120"/>
      <c r="C46" s="120"/>
      <c r="D46" s="120"/>
      <c r="E46" s="120"/>
      <c r="F46" s="120"/>
      <c r="G46" s="28"/>
    </row>
    <row r="47" spans="1:7" s="1" customFormat="1" ht="15.75">
      <c r="A47" s="120" t="s">
        <v>113</v>
      </c>
      <c r="B47" s="120"/>
      <c r="C47" s="120"/>
      <c r="D47" s="120"/>
      <c r="E47" s="120"/>
      <c r="F47" s="120"/>
      <c r="G47" s="28"/>
    </row>
    <row r="48" spans="1:7" s="1" customFormat="1" ht="15.75">
      <c r="A48" s="120" t="s">
        <v>114</v>
      </c>
      <c r="B48" s="120"/>
      <c r="C48" s="120"/>
      <c r="D48" s="120"/>
      <c r="E48" s="120"/>
      <c r="F48" s="120"/>
      <c r="G48" s="28"/>
    </row>
    <row r="49" ht="15.75">
      <c r="G49" s="20"/>
    </row>
    <row r="50" ht="15.75">
      <c r="G50" s="20"/>
    </row>
  </sheetData>
  <sheetProtection selectLockedCells="1" selectUnlockedCells="1"/>
  <mergeCells count="8">
    <mergeCell ref="A47:F47"/>
    <mergeCell ref="A48:F48"/>
    <mergeCell ref="E1:F1"/>
    <mergeCell ref="A4:F4"/>
    <mergeCell ref="D24:F24"/>
    <mergeCell ref="D41:F41"/>
    <mergeCell ref="A45:F45"/>
    <mergeCell ref="A46:F46"/>
  </mergeCells>
  <printOptions/>
  <pageMargins left="0.7875" right="0.55" top="0.51" bottom="0.39375" header="0.19652777777777777" footer="0.5118055555555555"/>
  <pageSetup fitToHeight="1" fitToWidth="1" horizontalDpi="600" verticalDpi="600" orientation="portrait" paperSize="9" scale="48"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108"/>
  <sheetViews>
    <sheetView tabSelected="1" view="pageBreakPreview" zoomScale="90" zoomScaleSheetLayoutView="90" zoomScalePageLayoutView="0" workbookViewId="0" topLeftCell="A73">
      <pane xSplit="3" topLeftCell="D1" activePane="topRight" state="frozen"/>
      <selection pane="topLeft" activeCell="A1" sqref="A1"/>
      <selection pane="topRight" activeCell="D97" sqref="D97"/>
    </sheetView>
  </sheetViews>
  <sheetFormatPr defaultColWidth="9.00390625" defaultRowHeight="12.75"/>
  <cols>
    <col min="1" max="1" width="9.75390625" style="29" customWidth="1"/>
    <col min="2" max="2" width="72.625" style="30" customWidth="1"/>
    <col min="3" max="3" width="13.625" style="30" customWidth="1"/>
    <col min="4" max="4" width="26.125" style="93" customWidth="1"/>
    <col min="5" max="5" width="21.00390625" style="110" customWidth="1"/>
    <col min="6" max="6" width="28.375" style="93" customWidth="1"/>
    <col min="7" max="7" width="14.25390625" style="30" customWidth="1"/>
    <col min="8" max="8" width="16.375" style="30" customWidth="1"/>
    <col min="9" max="9" width="13.375" style="30" customWidth="1"/>
    <col min="10" max="16384" width="9.125" style="30" customWidth="1"/>
  </cols>
  <sheetData>
    <row r="1" spans="5:6" ht="57" customHeight="1">
      <c r="E1" s="126" t="s">
        <v>115</v>
      </c>
      <c r="F1" s="126"/>
    </row>
    <row r="5" spans="1:6" ht="12.75" customHeight="1">
      <c r="A5" s="127" t="s">
        <v>116</v>
      </c>
      <c r="B5" s="127"/>
      <c r="C5" s="127"/>
      <c r="D5" s="127"/>
      <c r="E5" s="127"/>
      <c r="F5" s="127"/>
    </row>
    <row r="8" spans="1:6" s="21" customFormat="1" ht="66.75" customHeight="1">
      <c r="A8" s="31" t="s">
        <v>28</v>
      </c>
      <c r="B8" s="32" t="s">
        <v>29</v>
      </c>
      <c r="C8" s="32" t="s">
        <v>30</v>
      </c>
      <c r="D8" s="91" t="s">
        <v>117</v>
      </c>
      <c r="E8" s="91" t="s">
        <v>118</v>
      </c>
      <c r="F8" s="91" t="s">
        <v>33</v>
      </c>
    </row>
    <row r="9" spans="1:6" s="21" customFormat="1" ht="15.75">
      <c r="A9" s="31"/>
      <c r="B9" s="32"/>
      <c r="C9" s="32"/>
      <c r="D9" s="94" t="s">
        <v>34</v>
      </c>
      <c r="E9" s="95" t="s">
        <v>252</v>
      </c>
      <c r="F9" s="95" t="s">
        <v>261</v>
      </c>
    </row>
    <row r="10" spans="1:9" ht="15.75" customHeight="1">
      <c r="A10" s="33" t="s">
        <v>35</v>
      </c>
      <c r="B10" s="34" t="s">
        <v>119</v>
      </c>
      <c r="C10" s="35" t="s">
        <v>67</v>
      </c>
      <c r="D10" s="96">
        <v>318330</v>
      </c>
      <c r="E10" s="97">
        <v>317600</v>
      </c>
      <c r="F10" s="89">
        <f>315900</f>
        <v>315900</v>
      </c>
      <c r="G10" s="36"/>
      <c r="H10" s="36"/>
      <c r="I10" s="36"/>
    </row>
    <row r="11" spans="1:6" ht="15.75" customHeight="1">
      <c r="A11" s="37"/>
      <c r="B11" s="38" t="s">
        <v>82</v>
      </c>
      <c r="C11" s="35"/>
      <c r="D11" s="98"/>
      <c r="E11" s="89"/>
      <c r="F11" s="89"/>
    </row>
    <row r="12" spans="1:6" ht="21.75" customHeight="1">
      <c r="A12" s="37" t="s">
        <v>37</v>
      </c>
      <c r="B12" s="38" t="s">
        <v>120</v>
      </c>
      <c r="C12" s="35" t="s">
        <v>67</v>
      </c>
      <c r="D12" s="96">
        <v>111000</v>
      </c>
      <c r="E12" s="97">
        <v>110000</v>
      </c>
      <c r="F12" s="89">
        <v>108300</v>
      </c>
    </row>
    <row r="13" spans="1:6" ht="15.75" customHeight="1">
      <c r="A13" s="37" t="s">
        <v>121</v>
      </c>
      <c r="B13" s="39" t="s">
        <v>122</v>
      </c>
      <c r="C13" s="35" t="s">
        <v>67</v>
      </c>
      <c r="D13" s="96">
        <v>111000</v>
      </c>
      <c r="E13" s="97">
        <v>110000</v>
      </c>
      <c r="F13" s="89">
        <v>108300</v>
      </c>
    </row>
    <row r="14" spans="1:6" ht="15.75" customHeight="1">
      <c r="A14" s="37"/>
      <c r="B14" s="40" t="s">
        <v>123</v>
      </c>
      <c r="C14" s="35" t="s">
        <v>67</v>
      </c>
      <c r="D14" s="96">
        <v>55000</v>
      </c>
      <c r="E14" s="97">
        <v>55800</v>
      </c>
      <c r="F14" s="89">
        <v>54900</v>
      </c>
    </row>
    <row r="15" spans="1:6" ht="15.75" customHeight="1">
      <c r="A15" s="37"/>
      <c r="B15" s="40" t="s">
        <v>124</v>
      </c>
      <c r="C15" s="35" t="s">
        <v>67</v>
      </c>
      <c r="D15" s="96">
        <v>56000</v>
      </c>
      <c r="E15" s="97">
        <v>54200</v>
      </c>
      <c r="F15" s="89">
        <v>53400</v>
      </c>
    </row>
    <row r="16" spans="1:6" ht="15.75" customHeight="1">
      <c r="A16" s="37" t="s">
        <v>125</v>
      </c>
      <c r="B16" s="39" t="s">
        <v>126</v>
      </c>
      <c r="C16" s="35" t="s">
        <v>67</v>
      </c>
      <c r="D16" s="99" t="s">
        <v>56</v>
      </c>
      <c r="E16" s="87" t="s">
        <v>56</v>
      </c>
      <c r="F16" s="87" t="s">
        <v>56</v>
      </c>
    </row>
    <row r="17" spans="1:6" ht="15.75" customHeight="1">
      <c r="A17" s="37"/>
      <c r="B17" s="40" t="s">
        <v>123</v>
      </c>
      <c r="C17" s="35" t="s">
        <v>67</v>
      </c>
      <c r="D17" s="99" t="s">
        <v>56</v>
      </c>
      <c r="E17" s="87" t="s">
        <v>56</v>
      </c>
      <c r="F17" s="87" t="s">
        <v>56</v>
      </c>
    </row>
    <row r="18" spans="1:6" ht="15.75" customHeight="1">
      <c r="A18" s="37"/>
      <c r="B18" s="40" t="s">
        <v>124</v>
      </c>
      <c r="C18" s="35" t="s">
        <v>67</v>
      </c>
      <c r="D18" s="99" t="s">
        <v>56</v>
      </c>
      <c r="E18" s="87" t="s">
        <v>56</v>
      </c>
      <c r="F18" s="87" t="s">
        <v>56</v>
      </c>
    </row>
    <row r="19" spans="1:6" ht="15.75" customHeight="1">
      <c r="A19" s="37"/>
      <c r="B19" s="38" t="s">
        <v>82</v>
      </c>
      <c r="C19" s="35" t="s">
        <v>67</v>
      </c>
      <c r="D19" s="99" t="s">
        <v>56</v>
      </c>
      <c r="E19" s="87" t="s">
        <v>56</v>
      </c>
      <c r="F19" s="87" t="s">
        <v>56</v>
      </c>
    </row>
    <row r="20" spans="1:6" ht="53.25" customHeight="1">
      <c r="A20" s="37" t="s">
        <v>127</v>
      </c>
      <c r="B20" s="38" t="s">
        <v>128</v>
      </c>
      <c r="C20" s="35" t="s">
        <v>67</v>
      </c>
      <c r="D20" s="99" t="s">
        <v>56</v>
      </c>
      <c r="E20" s="87" t="s">
        <v>56</v>
      </c>
      <c r="F20" s="87" t="s">
        <v>56</v>
      </c>
    </row>
    <row r="21" spans="1:6" ht="15.75" customHeight="1">
      <c r="A21" s="37" t="s">
        <v>129</v>
      </c>
      <c r="B21" s="39" t="s">
        <v>122</v>
      </c>
      <c r="C21" s="35" t="s">
        <v>67</v>
      </c>
      <c r="D21" s="99" t="s">
        <v>56</v>
      </c>
      <c r="E21" s="87" t="s">
        <v>56</v>
      </c>
      <c r="F21" s="87" t="s">
        <v>56</v>
      </c>
    </row>
    <row r="22" spans="1:6" ht="15.75" customHeight="1">
      <c r="A22" s="37"/>
      <c r="B22" s="40" t="s">
        <v>123</v>
      </c>
      <c r="C22" s="35" t="s">
        <v>67</v>
      </c>
      <c r="D22" s="99" t="s">
        <v>56</v>
      </c>
      <c r="E22" s="87" t="s">
        <v>56</v>
      </c>
      <c r="F22" s="87" t="s">
        <v>56</v>
      </c>
    </row>
    <row r="23" spans="1:6" ht="15.75" customHeight="1">
      <c r="A23" s="37"/>
      <c r="B23" s="40" t="s">
        <v>124</v>
      </c>
      <c r="C23" s="35" t="s">
        <v>67</v>
      </c>
      <c r="D23" s="99" t="s">
        <v>56</v>
      </c>
      <c r="E23" s="87" t="s">
        <v>56</v>
      </c>
      <c r="F23" s="87" t="s">
        <v>56</v>
      </c>
    </row>
    <row r="24" spans="1:6" ht="15.75" customHeight="1">
      <c r="A24" s="37" t="s">
        <v>130</v>
      </c>
      <c r="B24" s="39" t="s">
        <v>126</v>
      </c>
      <c r="C24" s="35" t="s">
        <v>67</v>
      </c>
      <c r="D24" s="99" t="s">
        <v>56</v>
      </c>
      <c r="E24" s="87" t="s">
        <v>56</v>
      </c>
      <c r="F24" s="87" t="s">
        <v>56</v>
      </c>
    </row>
    <row r="25" spans="1:6" ht="15.75" customHeight="1">
      <c r="A25" s="37"/>
      <c r="B25" s="40" t="s">
        <v>123</v>
      </c>
      <c r="C25" s="35" t="s">
        <v>67</v>
      </c>
      <c r="D25" s="99" t="s">
        <v>56</v>
      </c>
      <c r="E25" s="87" t="s">
        <v>56</v>
      </c>
      <c r="F25" s="87" t="s">
        <v>56</v>
      </c>
    </row>
    <row r="26" spans="1:6" ht="15.75" customHeight="1">
      <c r="A26" s="37"/>
      <c r="B26" s="40" t="s">
        <v>124</v>
      </c>
      <c r="C26" s="35" t="s">
        <v>67</v>
      </c>
      <c r="D26" s="99" t="s">
        <v>56</v>
      </c>
      <c r="E26" s="87" t="s">
        <v>56</v>
      </c>
      <c r="F26" s="87" t="s">
        <v>56</v>
      </c>
    </row>
    <row r="27" spans="1:6" ht="33.75" customHeight="1">
      <c r="A27" s="37" t="s">
        <v>131</v>
      </c>
      <c r="B27" s="38" t="s">
        <v>132</v>
      </c>
      <c r="C27" s="35" t="s">
        <v>67</v>
      </c>
      <c r="D27" s="100">
        <v>107000</v>
      </c>
      <c r="E27" s="101">
        <v>106100</v>
      </c>
      <c r="F27" s="89">
        <v>104800</v>
      </c>
    </row>
    <row r="28" spans="1:6" ht="15.75" customHeight="1">
      <c r="A28" s="37" t="s">
        <v>133</v>
      </c>
      <c r="B28" s="39" t="s">
        <v>122</v>
      </c>
      <c r="C28" s="35" t="s">
        <v>67</v>
      </c>
      <c r="D28" s="96">
        <v>107000</v>
      </c>
      <c r="E28" s="97">
        <v>106100</v>
      </c>
      <c r="F28" s="89">
        <v>104800</v>
      </c>
    </row>
    <row r="29" spans="1:6" ht="15.75" customHeight="1">
      <c r="A29" s="37"/>
      <c r="B29" s="40" t="s">
        <v>123</v>
      </c>
      <c r="C29" s="35" t="s">
        <v>67</v>
      </c>
      <c r="D29" s="96">
        <v>52900</v>
      </c>
      <c r="E29" s="97">
        <v>53700</v>
      </c>
      <c r="F29" s="89">
        <v>53000</v>
      </c>
    </row>
    <row r="30" spans="1:6" ht="15.75" customHeight="1">
      <c r="A30" s="37"/>
      <c r="B30" s="40" t="s">
        <v>124</v>
      </c>
      <c r="C30" s="35" t="s">
        <v>67</v>
      </c>
      <c r="D30" s="96">
        <v>54100</v>
      </c>
      <c r="E30" s="97">
        <v>52400</v>
      </c>
      <c r="F30" s="89">
        <v>51800</v>
      </c>
    </row>
    <row r="31" spans="1:6" ht="15.75" customHeight="1">
      <c r="A31" s="37" t="s">
        <v>134</v>
      </c>
      <c r="B31" s="39" t="s">
        <v>126</v>
      </c>
      <c r="C31" s="35" t="s">
        <v>67</v>
      </c>
      <c r="D31" s="99" t="s">
        <v>56</v>
      </c>
      <c r="E31" s="87" t="s">
        <v>56</v>
      </c>
      <c r="F31" s="87" t="s">
        <v>56</v>
      </c>
    </row>
    <row r="32" spans="1:6" ht="15.75" customHeight="1">
      <c r="A32" s="37"/>
      <c r="B32" s="40" t="s">
        <v>123</v>
      </c>
      <c r="C32" s="35" t="s">
        <v>67</v>
      </c>
      <c r="D32" s="99" t="s">
        <v>56</v>
      </c>
      <c r="E32" s="87" t="s">
        <v>56</v>
      </c>
      <c r="F32" s="87" t="s">
        <v>56</v>
      </c>
    </row>
    <row r="33" spans="1:6" ht="15.75" customHeight="1">
      <c r="A33" s="37"/>
      <c r="B33" s="40" t="s">
        <v>124</v>
      </c>
      <c r="C33" s="35" t="s">
        <v>67</v>
      </c>
      <c r="D33" s="99" t="s">
        <v>56</v>
      </c>
      <c r="E33" s="87" t="s">
        <v>56</v>
      </c>
      <c r="F33" s="87" t="s">
        <v>56</v>
      </c>
    </row>
    <row r="34" spans="1:6" ht="56.25" customHeight="1">
      <c r="A34" s="37" t="s">
        <v>135</v>
      </c>
      <c r="B34" s="38" t="s">
        <v>136</v>
      </c>
      <c r="C34" s="35" t="s">
        <v>67</v>
      </c>
      <c r="D34" s="99" t="s">
        <v>56</v>
      </c>
      <c r="E34" s="87" t="s">
        <v>56</v>
      </c>
      <c r="F34" s="87" t="s">
        <v>56</v>
      </c>
    </row>
    <row r="35" spans="1:6" ht="15.75" customHeight="1">
      <c r="A35" s="37" t="s">
        <v>137</v>
      </c>
      <c r="B35" s="39" t="s">
        <v>122</v>
      </c>
      <c r="C35" s="35" t="s">
        <v>67</v>
      </c>
      <c r="D35" s="99" t="s">
        <v>56</v>
      </c>
      <c r="E35" s="87" t="s">
        <v>56</v>
      </c>
      <c r="F35" s="87" t="s">
        <v>56</v>
      </c>
    </row>
    <row r="36" spans="1:6" ht="15.75" customHeight="1">
      <c r="A36" s="37"/>
      <c r="B36" s="40" t="s">
        <v>123</v>
      </c>
      <c r="C36" s="35" t="s">
        <v>67</v>
      </c>
      <c r="D36" s="99" t="s">
        <v>56</v>
      </c>
      <c r="E36" s="87" t="s">
        <v>56</v>
      </c>
      <c r="F36" s="87" t="s">
        <v>56</v>
      </c>
    </row>
    <row r="37" spans="1:6" ht="15.75" customHeight="1">
      <c r="A37" s="37"/>
      <c r="B37" s="40" t="s">
        <v>124</v>
      </c>
      <c r="C37" s="35" t="s">
        <v>67</v>
      </c>
      <c r="D37" s="99" t="s">
        <v>56</v>
      </c>
      <c r="E37" s="87" t="s">
        <v>56</v>
      </c>
      <c r="F37" s="87" t="s">
        <v>56</v>
      </c>
    </row>
    <row r="38" spans="1:6" ht="15.75" customHeight="1">
      <c r="A38" s="37" t="s">
        <v>138</v>
      </c>
      <c r="B38" s="39" t="s">
        <v>126</v>
      </c>
      <c r="C38" s="35" t="s">
        <v>67</v>
      </c>
      <c r="D38" s="99" t="s">
        <v>56</v>
      </c>
      <c r="E38" s="87" t="s">
        <v>56</v>
      </c>
      <c r="F38" s="87" t="s">
        <v>56</v>
      </c>
    </row>
    <row r="39" spans="1:6" ht="15.75" customHeight="1">
      <c r="A39" s="37"/>
      <c r="B39" s="40" t="s">
        <v>123</v>
      </c>
      <c r="C39" s="35" t="s">
        <v>67</v>
      </c>
      <c r="D39" s="99" t="s">
        <v>56</v>
      </c>
      <c r="E39" s="87" t="s">
        <v>56</v>
      </c>
      <c r="F39" s="87" t="s">
        <v>56</v>
      </c>
    </row>
    <row r="40" spans="1:6" ht="15.75" customHeight="1">
      <c r="A40" s="37"/>
      <c r="B40" s="40" t="s">
        <v>124</v>
      </c>
      <c r="C40" s="35" t="s">
        <v>67</v>
      </c>
      <c r="D40" s="99" t="s">
        <v>56</v>
      </c>
      <c r="E40" s="87" t="s">
        <v>56</v>
      </c>
      <c r="F40" s="87" t="s">
        <v>56</v>
      </c>
    </row>
    <row r="41" spans="1:6" ht="56.25" customHeight="1">
      <c r="A41" s="37" t="s">
        <v>139</v>
      </c>
      <c r="B41" s="38" t="s">
        <v>140</v>
      </c>
      <c r="C41" s="35" t="s">
        <v>67</v>
      </c>
      <c r="D41" s="99" t="s">
        <v>56</v>
      </c>
      <c r="E41" s="87" t="s">
        <v>56</v>
      </c>
      <c r="F41" s="87" t="s">
        <v>56</v>
      </c>
    </row>
    <row r="42" spans="1:6" ht="15.75" customHeight="1">
      <c r="A42" s="37" t="s">
        <v>141</v>
      </c>
      <c r="B42" s="39" t="s">
        <v>122</v>
      </c>
      <c r="C42" s="35" t="s">
        <v>67</v>
      </c>
      <c r="D42" s="99" t="s">
        <v>56</v>
      </c>
      <c r="E42" s="87" t="s">
        <v>56</v>
      </c>
      <c r="F42" s="87" t="s">
        <v>56</v>
      </c>
    </row>
    <row r="43" spans="1:6" ht="15.75" customHeight="1">
      <c r="A43" s="37"/>
      <c r="B43" s="40" t="s">
        <v>123</v>
      </c>
      <c r="C43" s="35" t="s">
        <v>67</v>
      </c>
      <c r="D43" s="99" t="s">
        <v>56</v>
      </c>
      <c r="E43" s="87" t="s">
        <v>56</v>
      </c>
      <c r="F43" s="87" t="s">
        <v>56</v>
      </c>
    </row>
    <row r="44" spans="1:6" ht="15.75" customHeight="1">
      <c r="A44" s="37"/>
      <c r="B44" s="40" t="s">
        <v>124</v>
      </c>
      <c r="C44" s="35" t="s">
        <v>67</v>
      </c>
      <c r="D44" s="99" t="s">
        <v>56</v>
      </c>
      <c r="E44" s="87" t="s">
        <v>56</v>
      </c>
      <c r="F44" s="87" t="s">
        <v>56</v>
      </c>
    </row>
    <row r="45" spans="1:6" ht="15.75" customHeight="1">
      <c r="A45" s="37" t="s">
        <v>142</v>
      </c>
      <c r="B45" s="39" t="s">
        <v>126</v>
      </c>
      <c r="C45" s="35" t="s">
        <v>67</v>
      </c>
      <c r="D45" s="99" t="s">
        <v>56</v>
      </c>
      <c r="E45" s="87" t="s">
        <v>56</v>
      </c>
      <c r="F45" s="87" t="s">
        <v>56</v>
      </c>
    </row>
    <row r="46" spans="1:6" ht="15.75" customHeight="1">
      <c r="A46" s="37"/>
      <c r="B46" s="40" t="s">
        <v>123</v>
      </c>
      <c r="C46" s="35" t="s">
        <v>67</v>
      </c>
      <c r="D46" s="99" t="s">
        <v>56</v>
      </c>
      <c r="E46" s="87" t="s">
        <v>56</v>
      </c>
      <c r="F46" s="87" t="s">
        <v>56</v>
      </c>
    </row>
    <row r="47" spans="1:6" s="41" customFormat="1" ht="15.75" customHeight="1">
      <c r="A47" s="37"/>
      <c r="B47" s="40" t="s">
        <v>124</v>
      </c>
      <c r="C47" s="35" t="s">
        <v>67</v>
      </c>
      <c r="D47" s="99" t="s">
        <v>56</v>
      </c>
      <c r="E47" s="87" t="s">
        <v>56</v>
      </c>
      <c r="F47" s="87" t="s">
        <v>56</v>
      </c>
    </row>
    <row r="48" spans="1:6" s="41" customFormat="1" ht="24" customHeight="1">
      <c r="A48" s="37" t="s">
        <v>143</v>
      </c>
      <c r="B48" s="38" t="s">
        <v>144</v>
      </c>
      <c r="C48" s="35" t="s">
        <v>67</v>
      </c>
      <c r="D48" s="99" t="s">
        <v>56</v>
      </c>
      <c r="E48" s="87" t="s">
        <v>56</v>
      </c>
      <c r="F48" s="87" t="s">
        <v>56</v>
      </c>
    </row>
    <row r="49" spans="1:6" s="41" customFormat="1" ht="15.75" customHeight="1">
      <c r="A49" s="37" t="s">
        <v>145</v>
      </c>
      <c r="B49" s="39" t="s">
        <v>122</v>
      </c>
      <c r="C49" s="35" t="s">
        <v>67</v>
      </c>
      <c r="D49" s="99" t="s">
        <v>56</v>
      </c>
      <c r="E49" s="87" t="s">
        <v>56</v>
      </c>
      <c r="F49" s="87" t="s">
        <v>56</v>
      </c>
    </row>
    <row r="50" spans="1:6" s="41" customFormat="1" ht="15.75" customHeight="1">
      <c r="A50" s="37"/>
      <c r="B50" s="40" t="s">
        <v>123</v>
      </c>
      <c r="C50" s="35" t="s">
        <v>67</v>
      </c>
      <c r="D50" s="99" t="s">
        <v>56</v>
      </c>
      <c r="E50" s="87" t="s">
        <v>56</v>
      </c>
      <c r="F50" s="87" t="s">
        <v>56</v>
      </c>
    </row>
    <row r="51" spans="1:6" ht="15.75" customHeight="1">
      <c r="A51" s="37"/>
      <c r="B51" s="40" t="s">
        <v>124</v>
      </c>
      <c r="C51" s="35" t="s">
        <v>67</v>
      </c>
      <c r="D51" s="99" t="s">
        <v>56</v>
      </c>
      <c r="E51" s="87" t="s">
        <v>56</v>
      </c>
      <c r="F51" s="87" t="s">
        <v>56</v>
      </c>
    </row>
    <row r="52" spans="1:6" ht="15.75" customHeight="1">
      <c r="A52" s="37" t="s">
        <v>146</v>
      </c>
      <c r="B52" s="39" t="s">
        <v>126</v>
      </c>
      <c r="C52" s="35" t="s">
        <v>67</v>
      </c>
      <c r="D52" s="99" t="s">
        <v>56</v>
      </c>
      <c r="E52" s="87" t="s">
        <v>56</v>
      </c>
      <c r="F52" s="87" t="s">
        <v>56</v>
      </c>
    </row>
    <row r="53" spans="1:6" ht="15.75" customHeight="1">
      <c r="A53" s="37"/>
      <c r="B53" s="40" t="s">
        <v>123</v>
      </c>
      <c r="C53" s="35" t="s">
        <v>67</v>
      </c>
      <c r="D53" s="99" t="s">
        <v>56</v>
      </c>
      <c r="E53" s="87" t="s">
        <v>56</v>
      </c>
      <c r="F53" s="87" t="s">
        <v>56</v>
      </c>
    </row>
    <row r="54" spans="1:6" ht="15.75" customHeight="1">
      <c r="A54" s="37"/>
      <c r="B54" s="40" t="s">
        <v>124</v>
      </c>
      <c r="C54" s="35" t="s">
        <v>67</v>
      </c>
      <c r="D54" s="99" t="s">
        <v>56</v>
      </c>
      <c r="E54" s="87" t="s">
        <v>56</v>
      </c>
      <c r="F54" s="87" t="s">
        <v>56</v>
      </c>
    </row>
    <row r="55" spans="1:6" ht="18.75" customHeight="1">
      <c r="A55" s="37" t="s">
        <v>147</v>
      </c>
      <c r="B55" s="38" t="s">
        <v>148</v>
      </c>
      <c r="C55" s="35" t="s">
        <v>67</v>
      </c>
      <c r="D55" s="96">
        <v>4000</v>
      </c>
      <c r="E55" s="97">
        <v>3900</v>
      </c>
      <c r="F55" s="89">
        <v>3500</v>
      </c>
    </row>
    <row r="56" spans="1:6" ht="15.75" customHeight="1">
      <c r="A56" s="37" t="s">
        <v>149</v>
      </c>
      <c r="B56" s="39" t="s">
        <v>122</v>
      </c>
      <c r="C56" s="35" t="s">
        <v>67</v>
      </c>
      <c r="D56" s="96">
        <v>4000</v>
      </c>
      <c r="E56" s="97">
        <v>3900</v>
      </c>
      <c r="F56" s="89">
        <v>3500</v>
      </c>
    </row>
    <row r="57" spans="1:6" ht="15.75" customHeight="1">
      <c r="A57" s="37"/>
      <c r="B57" s="40" t="s">
        <v>123</v>
      </c>
      <c r="C57" s="35" t="s">
        <v>67</v>
      </c>
      <c r="D57" s="96">
        <v>2100</v>
      </c>
      <c r="E57" s="97">
        <v>2100</v>
      </c>
      <c r="F57" s="89">
        <v>1900</v>
      </c>
    </row>
    <row r="58" spans="1:6" ht="15.75" customHeight="1">
      <c r="A58" s="37"/>
      <c r="B58" s="40" t="s">
        <v>124</v>
      </c>
      <c r="C58" s="35" t="s">
        <v>67</v>
      </c>
      <c r="D58" s="96">
        <v>1900</v>
      </c>
      <c r="E58" s="97">
        <v>1800</v>
      </c>
      <c r="F58" s="89">
        <v>1600</v>
      </c>
    </row>
    <row r="59" spans="1:6" ht="15.75" customHeight="1">
      <c r="A59" s="37" t="s">
        <v>150</v>
      </c>
      <c r="B59" s="39" t="s">
        <v>126</v>
      </c>
      <c r="C59" s="35" t="s">
        <v>67</v>
      </c>
      <c r="D59" s="99" t="s">
        <v>56</v>
      </c>
      <c r="E59" s="87" t="s">
        <v>56</v>
      </c>
      <c r="F59" s="87" t="s">
        <v>56</v>
      </c>
    </row>
    <row r="60" spans="1:6" ht="15.75" customHeight="1">
      <c r="A60" s="37"/>
      <c r="B60" s="40" t="s">
        <v>123</v>
      </c>
      <c r="C60" s="35" t="s">
        <v>67</v>
      </c>
      <c r="D60" s="99" t="s">
        <v>56</v>
      </c>
      <c r="E60" s="87" t="s">
        <v>56</v>
      </c>
      <c r="F60" s="87" t="s">
        <v>56</v>
      </c>
    </row>
    <row r="61" spans="1:6" ht="15.75" customHeight="1">
      <c r="A61" s="37"/>
      <c r="B61" s="40" t="s">
        <v>124</v>
      </c>
      <c r="C61" s="35" t="s">
        <v>67</v>
      </c>
      <c r="D61" s="99" t="s">
        <v>56</v>
      </c>
      <c r="E61" s="87" t="s">
        <v>56</v>
      </c>
      <c r="F61" s="87" t="s">
        <v>56</v>
      </c>
    </row>
    <row r="62" spans="1:6" ht="54.75" customHeight="1">
      <c r="A62" s="37" t="s">
        <v>40</v>
      </c>
      <c r="B62" s="42" t="s">
        <v>151</v>
      </c>
      <c r="C62" s="35" t="s">
        <v>67</v>
      </c>
      <c r="D62" s="96">
        <v>207330</v>
      </c>
      <c r="E62" s="97">
        <v>207600</v>
      </c>
      <c r="F62" s="89">
        <v>207600</v>
      </c>
    </row>
    <row r="63" spans="1:6" ht="15.75" customHeight="1">
      <c r="A63" s="37"/>
      <c r="B63" s="42" t="s">
        <v>152</v>
      </c>
      <c r="C63" s="35" t="s">
        <v>67</v>
      </c>
      <c r="D63" s="102">
        <v>115693.58999999998</v>
      </c>
      <c r="E63" s="103">
        <v>115963.58999999998</v>
      </c>
      <c r="F63" s="103">
        <v>115963.58999999998</v>
      </c>
    </row>
    <row r="64" spans="1:6" ht="15.75" customHeight="1">
      <c r="A64" s="37"/>
      <c r="B64" s="40" t="s">
        <v>123</v>
      </c>
      <c r="C64" s="35" t="s">
        <v>67</v>
      </c>
      <c r="D64" s="102">
        <v>58655.226727846806</v>
      </c>
      <c r="E64" s="103">
        <v>58187.98701356701</v>
      </c>
      <c r="F64" s="103">
        <v>58187.98701356701</v>
      </c>
    </row>
    <row r="65" spans="1:6" ht="15.75" customHeight="1">
      <c r="A65" s="37"/>
      <c r="B65" s="40" t="s">
        <v>124</v>
      </c>
      <c r="C65" s="35" t="s">
        <v>67</v>
      </c>
      <c r="D65" s="102">
        <v>57038.363272153176</v>
      </c>
      <c r="E65" s="103">
        <v>57775.60298643297</v>
      </c>
      <c r="F65" s="103">
        <v>57775.60298643297</v>
      </c>
    </row>
    <row r="66" spans="1:6" ht="15.75" customHeight="1">
      <c r="A66" s="37"/>
      <c r="B66" s="42" t="s">
        <v>153</v>
      </c>
      <c r="C66" s="35" t="s">
        <v>67</v>
      </c>
      <c r="D66" s="102">
        <v>68903.71</v>
      </c>
      <c r="E66" s="103">
        <v>68903.71</v>
      </c>
      <c r="F66" s="103">
        <v>68903.71</v>
      </c>
    </row>
    <row r="67" spans="1:6" ht="15.75" customHeight="1">
      <c r="A67" s="37"/>
      <c r="B67" s="40" t="s">
        <v>123</v>
      </c>
      <c r="C67" s="35" t="s">
        <v>67</v>
      </c>
      <c r="D67" s="102">
        <v>36250.3</v>
      </c>
      <c r="E67" s="103">
        <v>36250.3</v>
      </c>
      <c r="F67" s="103">
        <v>36250.3</v>
      </c>
    </row>
    <row r="68" spans="1:6" ht="15.75" customHeight="1">
      <c r="A68" s="37"/>
      <c r="B68" s="40" t="s">
        <v>124</v>
      </c>
      <c r="C68" s="35" t="s">
        <v>67</v>
      </c>
      <c r="D68" s="102">
        <v>32653.41</v>
      </c>
      <c r="E68" s="103">
        <v>32653.41</v>
      </c>
      <c r="F68" s="103">
        <v>32653.41</v>
      </c>
    </row>
    <row r="69" spans="1:6" ht="15.75" customHeight="1">
      <c r="A69" s="37"/>
      <c r="B69" s="42" t="s">
        <v>154</v>
      </c>
      <c r="C69" s="35" t="s">
        <v>67</v>
      </c>
      <c r="D69" s="102">
        <v>22732.699999999997</v>
      </c>
      <c r="E69" s="103">
        <v>22732.699999999997</v>
      </c>
      <c r="F69" s="103">
        <v>22732.699999999997</v>
      </c>
    </row>
    <row r="70" spans="1:6" ht="15.75" customHeight="1">
      <c r="A70" s="37"/>
      <c r="B70" s="40" t="s">
        <v>123</v>
      </c>
      <c r="C70" s="35" t="s">
        <v>67</v>
      </c>
      <c r="D70" s="102">
        <v>13430.3</v>
      </c>
      <c r="E70" s="103">
        <v>13430.3</v>
      </c>
      <c r="F70" s="103">
        <v>13430.3</v>
      </c>
    </row>
    <row r="71" spans="1:6" ht="15.75" customHeight="1">
      <c r="A71" s="37"/>
      <c r="B71" s="40" t="s">
        <v>124</v>
      </c>
      <c r="C71" s="35" t="s">
        <v>67</v>
      </c>
      <c r="D71" s="102">
        <v>32653.41</v>
      </c>
      <c r="E71" s="103">
        <v>32653.41</v>
      </c>
      <c r="F71" s="103">
        <v>32653.41</v>
      </c>
    </row>
    <row r="72" spans="1:6" ht="15.75" customHeight="1">
      <c r="A72" s="37"/>
      <c r="B72" s="42" t="s">
        <v>155</v>
      </c>
      <c r="C72" s="35" t="s">
        <v>67</v>
      </c>
      <c r="D72" s="99" t="s">
        <v>56</v>
      </c>
      <c r="E72" s="87" t="s">
        <v>56</v>
      </c>
      <c r="F72" s="87" t="s">
        <v>56</v>
      </c>
    </row>
    <row r="73" spans="1:6" ht="15.75" customHeight="1">
      <c r="A73" s="37"/>
      <c r="B73" s="40" t="s">
        <v>123</v>
      </c>
      <c r="C73" s="35" t="s">
        <v>67</v>
      </c>
      <c r="D73" s="99" t="s">
        <v>56</v>
      </c>
      <c r="E73" s="87" t="s">
        <v>56</v>
      </c>
      <c r="F73" s="87" t="s">
        <v>56</v>
      </c>
    </row>
    <row r="74" spans="1:6" ht="15.75" customHeight="1">
      <c r="A74" s="37"/>
      <c r="B74" s="40" t="s">
        <v>124</v>
      </c>
      <c r="C74" s="35" t="s">
        <v>67</v>
      </c>
      <c r="D74" s="99" t="s">
        <v>56</v>
      </c>
      <c r="E74" s="87" t="s">
        <v>56</v>
      </c>
      <c r="F74" s="87" t="s">
        <v>56</v>
      </c>
    </row>
    <row r="75" spans="1:6" ht="38.25" customHeight="1">
      <c r="A75" s="37" t="s">
        <v>42</v>
      </c>
      <c r="B75" s="42" t="s">
        <v>156</v>
      </c>
      <c r="C75" s="35" t="s">
        <v>67</v>
      </c>
      <c r="D75" s="99" t="s">
        <v>56</v>
      </c>
      <c r="E75" s="87" t="s">
        <v>56</v>
      </c>
      <c r="F75" s="87" t="s">
        <v>56</v>
      </c>
    </row>
    <row r="76" spans="1:6" ht="15.75" customHeight="1">
      <c r="A76" s="37"/>
      <c r="B76" s="40" t="s">
        <v>157</v>
      </c>
      <c r="C76" s="35" t="s">
        <v>67</v>
      </c>
      <c r="D76" s="99" t="s">
        <v>56</v>
      </c>
      <c r="E76" s="87" t="s">
        <v>56</v>
      </c>
      <c r="F76" s="87" t="s">
        <v>56</v>
      </c>
    </row>
    <row r="77" spans="1:6" ht="15.75" customHeight="1">
      <c r="A77" s="37"/>
      <c r="B77" s="40" t="s">
        <v>158</v>
      </c>
      <c r="C77" s="35" t="s">
        <v>67</v>
      </c>
      <c r="D77" s="99" t="s">
        <v>56</v>
      </c>
      <c r="E77" s="87" t="s">
        <v>56</v>
      </c>
      <c r="F77" s="87" t="s">
        <v>56</v>
      </c>
    </row>
    <row r="78" spans="1:6" ht="15.75" customHeight="1">
      <c r="A78" s="33" t="s">
        <v>46</v>
      </c>
      <c r="B78" s="34" t="s">
        <v>159</v>
      </c>
      <c r="C78" s="35"/>
      <c r="D78" s="96">
        <v>50220</v>
      </c>
      <c r="E78" s="97">
        <v>50220</v>
      </c>
      <c r="F78" s="88">
        <f>F80+F81</f>
        <v>49775</v>
      </c>
    </row>
    <row r="79" spans="1:6" ht="15.75" customHeight="1">
      <c r="A79" s="37"/>
      <c r="B79" s="38" t="s">
        <v>82</v>
      </c>
      <c r="C79" s="35"/>
      <c r="D79" s="104"/>
      <c r="E79" s="97"/>
      <c r="F79" s="89"/>
    </row>
    <row r="80" spans="1:6" ht="24.75" customHeight="1">
      <c r="A80" s="37" t="s">
        <v>48</v>
      </c>
      <c r="B80" s="42" t="s">
        <v>160</v>
      </c>
      <c r="C80" s="35" t="s">
        <v>161</v>
      </c>
      <c r="D80" s="96">
        <v>48100</v>
      </c>
      <c r="E80" s="97">
        <v>48100</v>
      </c>
      <c r="F80" s="89">
        <v>47600</v>
      </c>
    </row>
    <row r="81" spans="1:6" ht="57" customHeight="1">
      <c r="A81" s="37" t="s">
        <v>162</v>
      </c>
      <c r="B81" s="42" t="s">
        <v>163</v>
      </c>
      <c r="C81" s="35" t="s">
        <v>161</v>
      </c>
      <c r="D81" s="96">
        <v>2120</v>
      </c>
      <c r="E81" s="97">
        <v>2120</v>
      </c>
      <c r="F81" s="88">
        <f>F82+F83+F84</f>
        <v>2175</v>
      </c>
    </row>
    <row r="82" spans="1:6" ht="15.75" customHeight="1">
      <c r="A82" s="37"/>
      <c r="B82" s="39" t="s">
        <v>152</v>
      </c>
      <c r="C82" s="35" t="s">
        <v>161</v>
      </c>
      <c r="D82" s="96">
        <v>1954</v>
      </c>
      <c r="E82" s="97">
        <v>1954</v>
      </c>
      <c r="F82" s="88">
        <v>2000</v>
      </c>
    </row>
    <row r="83" spans="1:6" ht="15.75" customHeight="1">
      <c r="A83" s="37"/>
      <c r="B83" s="39" t="s">
        <v>153</v>
      </c>
      <c r="C83" s="35" t="s">
        <v>161</v>
      </c>
      <c r="D83" s="96">
        <v>135</v>
      </c>
      <c r="E83" s="97">
        <v>135</v>
      </c>
      <c r="F83" s="89">
        <v>150</v>
      </c>
    </row>
    <row r="84" spans="1:6" ht="15.75" customHeight="1">
      <c r="A84" s="37"/>
      <c r="B84" s="39" t="s">
        <v>154</v>
      </c>
      <c r="C84" s="35" t="s">
        <v>161</v>
      </c>
      <c r="D84" s="96">
        <v>31</v>
      </c>
      <c r="E84" s="97">
        <v>31</v>
      </c>
      <c r="F84" s="89">
        <v>25</v>
      </c>
    </row>
    <row r="85" spans="1:6" ht="15.75" customHeight="1">
      <c r="A85" s="37"/>
      <c r="B85" s="39" t="s">
        <v>155</v>
      </c>
      <c r="C85" s="35" t="s">
        <v>161</v>
      </c>
      <c r="D85" s="99" t="s">
        <v>56</v>
      </c>
      <c r="E85" s="87" t="s">
        <v>56</v>
      </c>
      <c r="F85" s="89" t="s">
        <v>262</v>
      </c>
    </row>
    <row r="86" spans="1:6" ht="37.5" customHeight="1">
      <c r="A86" s="37" t="s">
        <v>164</v>
      </c>
      <c r="B86" s="42" t="s">
        <v>165</v>
      </c>
      <c r="C86" s="35" t="s">
        <v>161</v>
      </c>
      <c r="D86" s="99" t="s">
        <v>56</v>
      </c>
      <c r="E86" s="87" t="s">
        <v>56</v>
      </c>
      <c r="F86" s="89" t="s">
        <v>262</v>
      </c>
    </row>
    <row r="87" spans="1:6" ht="22.5" customHeight="1">
      <c r="A87" s="33" t="s">
        <v>51</v>
      </c>
      <c r="B87" s="34" t="s">
        <v>166</v>
      </c>
      <c r="C87" s="35" t="s">
        <v>167</v>
      </c>
      <c r="D87" s="96">
        <v>51000</v>
      </c>
      <c r="E87" s="97">
        <v>51000</v>
      </c>
      <c r="F87" s="89">
        <f>F89+F90</f>
        <v>51250</v>
      </c>
    </row>
    <row r="88" spans="1:6" ht="15.75" customHeight="1">
      <c r="A88" s="37"/>
      <c r="B88" s="38" t="s">
        <v>82</v>
      </c>
      <c r="C88" s="35"/>
      <c r="D88" s="96"/>
      <c r="E88" s="97"/>
      <c r="F88" s="89"/>
    </row>
    <row r="89" spans="1:6" ht="24" customHeight="1">
      <c r="A89" s="37" t="s">
        <v>53</v>
      </c>
      <c r="B89" s="42" t="s">
        <v>168</v>
      </c>
      <c r="C89" s="35" t="s">
        <v>167</v>
      </c>
      <c r="D89" s="96">
        <v>47200</v>
      </c>
      <c r="E89" s="97">
        <v>47200</v>
      </c>
      <c r="F89" s="89">
        <v>47300</v>
      </c>
    </row>
    <row r="90" spans="1:6" ht="49.5" customHeight="1">
      <c r="A90" s="37" t="s">
        <v>57</v>
      </c>
      <c r="B90" s="42" t="s">
        <v>169</v>
      </c>
      <c r="C90" s="35" t="s">
        <v>167</v>
      </c>
      <c r="D90" s="96">
        <v>3800</v>
      </c>
      <c r="E90" s="97">
        <v>3800</v>
      </c>
      <c r="F90" s="89">
        <f>F91+F92+F93</f>
        <v>3950</v>
      </c>
    </row>
    <row r="91" spans="1:6" ht="15.75" customHeight="1">
      <c r="A91" s="37"/>
      <c r="B91" s="40" t="s">
        <v>152</v>
      </c>
      <c r="C91" s="35" t="s">
        <v>167</v>
      </c>
      <c r="D91" s="96">
        <v>3603</v>
      </c>
      <c r="E91" s="97">
        <v>3603</v>
      </c>
      <c r="F91" s="89">
        <v>3750</v>
      </c>
    </row>
    <row r="92" spans="1:6" ht="15.75" customHeight="1">
      <c r="A92" s="37"/>
      <c r="B92" s="40" t="s">
        <v>153</v>
      </c>
      <c r="C92" s="35" t="s">
        <v>167</v>
      </c>
      <c r="D92" s="96">
        <v>177</v>
      </c>
      <c r="E92" s="97">
        <v>177</v>
      </c>
      <c r="F92" s="89">
        <v>180</v>
      </c>
    </row>
    <row r="93" spans="1:6" ht="15.75" customHeight="1">
      <c r="A93" s="37"/>
      <c r="B93" s="40" t="s">
        <v>154</v>
      </c>
      <c r="C93" s="35" t="s">
        <v>167</v>
      </c>
      <c r="D93" s="96">
        <v>20</v>
      </c>
      <c r="E93" s="97">
        <v>20</v>
      </c>
      <c r="F93" s="89">
        <v>20</v>
      </c>
    </row>
    <row r="94" spans="1:6" ht="15.75" customHeight="1">
      <c r="A94" s="37"/>
      <c r="B94" s="40" t="s">
        <v>155</v>
      </c>
      <c r="C94" s="35" t="s">
        <v>167</v>
      </c>
      <c r="D94" s="96" t="s">
        <v>56</v>
      </c>
      <c r="E94" s="97" t="s">
        <v>56</v>
      </c>
      <c r="F94" s="89"/>
    </row>
    <row r="95" spans="1:6" ht="15" customHeight="1">
      <c r="A95" s="33" t="s">
        <v>78</v>
      </c>
      <c r="B95" s="34" t="s">
        <v>170</v>
      </c>
      <c r="C95" s="35" t="s">
        <v>167</v>
      </c>
      <c r="D95" s="96">
        <v>51900</v>
      </c>
      <c r="E95" s="97">
        <v>51900</v>
      </c>
      <c r="F95" s="89">
        <v>52200</v>
      </c>
    </row>
    <row r="96" spans="1:6" ht="28.5" customHeight="1">
      <c r="A96" s="33" t="s">
        <v>99</v>
      </c>
      <c r="B96" s="34" t="s">
        <v>171</v>
      </c>
      <c r="C96" s="35" t="s">
        <v>39</v>
      </c>
      <c r="D96" s="105">
        <f>прил2!D25</f>
        <v>399628.07</v>
      </c>
      <c r="E96" s="92">
        <f>прил2!E25</f>
        <v>406391.69</v>
      </c>
      <c r="F96" s="92">
        <f>прил2!F25</f>
        <v>498810.15</v>
      </c>
    </row>
    <row r="97" spans="1:6" ht="35.25" customHeight="1">
      <c r="A97" s="33" t="s">
        <v>172</v>
      </c>
      <c r="B97" s="34" t="s">
        <v>100</v>
      </c>
      <c r="C97" s="35"/>
      <c r="D97" s="106"/>
      <c r="E97" s="107"/>
      <c r="F97" s="89"/>
    </row>
    <row r="98" spans="1:6" ht="15.75" customHeight="1">
      <c r="A98" s="37" t="s">
        <v>173</v>
      </c>
      <c r="B98" s="42" t="s">
        <v>102</v>
      </c>
      <c r="C98" s="35" t="s">
        <v>103</v>
      </c>
      <c r="D98" s="98">
        <v>341</v>
      </c>
      <c r="E98" s="89">
        <v>345</v>
      </c>
      <c r="F98" s="89">
        <v>345</v>
      </c>
    </row>
    <row r="99" spans="1:6" ht="15.75" customHeight="1">
      <c r="A99" s="37" t="s">
        <v>174</v>
      </c>
      <c r="B99" s="42" t="s">
        <v>105</v>
      </c>
      <c r="C99" s="35" t="s">
        <v>175</v>
      </c>
      <c r="D99" s="108">
        <f>прил2!D40</f>
        <v>54.02079912023461</v>
      </c>
      <c r="E99" s="108">
        <f>прил2!E40</f>
        <v>55.2891495601173</v>
      </c>
      <c r="F99" s="108">
        <f>прил2!F40</f>
        <v>68.02714251207729</v>
      </c>
    </row>
    <row r="100" spans="1:6" ht="93.75" customHeight="1">
      <c r="A100" s="37" t="s">
        <v>176</v>
      </c>
      <c r="B100" s="42" t="s">
        <v>108</v>
      </c>
      <c r="C100" s="35"/>
      <c r="D100" s="124" t="s">
        <v>260</v>
      </c>
      <c r="E100" s="124"/>
      <c r="F100" s="124"/>
    </row>
    <row r="101" spans="1:6" ht="15.75" customHeight="1">
      <c r="A101" s="33" t="s">
        <v>177</v>
      </c>
      <c r="B101" s="34" t="s">
        <v>178</v>
      </c>
      <c r="C101" s="35" t="s">
        <v>39</v>
      </c>
      <c r="D101" s="97">
        <v>21633</v>
      </c>
      <c r="E101" s="89">
        <v>6820</v>
      </c>
      <c r="F101" s="90">
        <v>22650</v>
      </c>
    </row>
    <row r="102" spans="1:6" ht="15.75" customHeight="1">
      <c r="A102" s="33" t="s">
        <v>179</v>
      </c>
      <c r="B102" s="34" t="s">
        <v>180</v>
      </c>
      <c r="C102" s="35" t="s">
        <v>39</v>
      </c>
      <c r="D102" s="89">
        <v>786.8</v>
      </c>
      <c r="E102" s="89">
        <v>378</v>
      </c>
      <c r="F102" s="90">
        <v>23880</v>
      </c>
    </row>
    <row r="103" spans="1:6" ht="15.75" customHeight="1">
      <c r="A103" s="33" t="s">
        <v>181</v>
      </c>
      <c r="B103" s="34" t="s">
        <v>182</v>
      </c>
      <c r="C103" s="35" t="s">
        <v>39</v>
      </c>
      <c r="D103" s="92">
        <v>20661</v>
      </c>
      <c r="E103" s="89">
        <v>14580</v>
      </c>
      <c r="F103" s="90">
        <v>61824</v>
      </c>
    </row>
    <row r="104" spans="1:6" ht="15.75" customHeight="1">
      <c r="A104" s="33" t="s">
        <v>183</v>
      </c>
      <c r="B104" s="34" t="s">
        <v>45</v>
      </c>
      <c r="C104" s="35" t="s">
        <v>39</v>
      </c>
      <c r="D104" s="89">
        <v>1188</v>
      </c>
      <c r="E104" s="89">
        <v>0</v>
      </c>
      <c r="F104" s="90">
        <v>0</v>
      </c>
    </row>
    <row r="105" spans="1:6" ht="32.25" customHeight="1">
      <c r="A105" s="33" t="s">
        <v>184</v>
      </c>
      <c r="B105" s="34" t="s">
        <v>185</v>
      </c>
      <c r="C105" s="35" t="s">
        <v>50</v>
      </c>
      <c r="D105" s="109">
        <f>прил2!D15</f>
        <v>0.011274037017243724</v>
      </c>
      <c r="E105" s="109">
        <f>прил2!E15</f>
        <v>0.008215603114247372</v>
      </c>
      <c r="F105" s="109">
        <f>прил2!F15</f>
        <v>0.028060907753340587</v>
      </c>
    </row>
    <row r="106" spans="1:6" ht="50.25" customHeight="1">
      <c r="A106" s="33" t="s">
        <v>186</v>
      </c>
      <c r="B106" s="34" t="s">
        <v>187</v>
      </c>
      <c r="C106" s="35"/>
      <c r="D106" s="95" t="s">
        <v>74</v>
      </c>
      <c r="E106" s="95" t="s">
        <v>74</v>
      </c>
      <c r="F106" s="91" t="s">
        <v>74</v>
      </c>
    </row>
    <row r="107" spans="1:6" s="41" customFormat="1" ht="15.75" customHeight="1">
      <c r="A107" s="128" t="s">
        <v>188</v>
      </c>
      <c r="B107" s="128"/>
      <c r="C107" s="128"/>
      <c r="D107" s="128"/>
      <c r="E107" s="110"/>
      <c r="F107" s="111"/>
    </row>
    <row r="108" spans="1:6" s="41" customFormat="1" ht="15.75" customHeight="1">
      <c r="A108" s="43"/>
      <c r="B108" s="43"/>
      <c r="C108" s="43"/>
      <c r="D108" s="112"/>
      <c r="E108" s="110"/>
      <c r="F108" s="111"/>
    </row>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sheetData>
  <sheetProtection selectLockedCells="1" selectUnlockedCells="1"/>
  <mergeCells count="4">
    <mergeCell ref="E1:F1"/>
    <mergeCell ref="A5:F5"/>
    <mergeCell ref="D100:F100"/>
    <mergeCell ref="A107:D107"/>
  </mergeCells>
  <printOptions/>
  <pageMargins left="0.7875" right="0.7083333333333334" top="0.68" bottom="0.39375" header="0.19652777777777777" footer="0.5118055555555555"/>
  <pageSetup fitToHeight="0" fitToWidth="1" horizontalDpi="600" verticalDpi="600" orientation="portrait" paperSize="9" scale="51" r:id="rId1"/>
  <headerFooter alignWithMargins="0">
    <oddHeader>&amp;R&amp;"Times New Roman,Обычный"&amp;7Подготовлено с использованием системы КонсультантПлюс</oddHeader>
  </headerFooter>
  <rowBreaks count="1" manualBreakCount="1">
    <brk id="74" max="255" man="1"/>
  </rowBreaks>
</worksheet>
</file>

<file path=xl/worksheets/sheet5.xml><?xml version="1.0" encoding="utf-8"?>
<worksheet xmlns="http://schemas.openxmlformats.org/spreadsheetml/2006/main" xmlns:r="http://schemas.openxmlformats.org/officeDocument/2006/relationships">
  <sheetPr>
    <tabColor indexed="50"/>
  </sheetPr>
  <dimension ref="A1:I55"/>
  <sheetViews>
    <sheetView view="pageBreakPreview" zoomScale="120" zoomScaleSheetLayoutView="120" zoomScalePageLayoutView="0" workbookViewId="0" topLeftCell="A1">
      <selection activeCell="D43" sqref="D43:I47"/>
    </sheetView>
  </sheetViews>
  <sheetFormatPr defaultColWidth="9.00390625" defaultRowHeight="12.75"/>
  <cols>
    <col min="1" max="1" width="7.75390625" style="19" customWidth="1"/>
    <col min="2" max="2" width="57.875" style="20" customWidth="1"/>
    <col min="3" max="3" width="20.00390625" style="20" customWidth="1"/>
    <col min="4" max="9" width="9.75390625" style="20" customWidth="1"/>
    <col min="10" max="16384" width="9.125" style="20" customWidth="1"/>
  </cols>
  <sheetData>
    <row r="1" spans="6:9" ht="52.5" customHeight="1">
      <c r="F1" s="133" t="s">
        <v>189</v>
      </c>
      <c r="G1" s="133"/>
      <c r="H1" s="133"/>
      <c r="I1" s="133"/>
    </row>
    <row r="5" spans="1:9" ht="12.75" customHeight="1">
      <c r="A5" s="134" t="s">
        <v>255</v>
      </c>
      <c r="B5" s="134"/>
      <c r="C5" s="134"/>
      <c r="D5" s="134"/>
      <c r="E5" s="134"/>
      <c r="F5" s="134"/>
      <c r="G5" s="134"/>
      <c r="H5" s="134"/>
      <c r="I5" s="134"/>
    </row>
    <row r="8" spans="1:9" s="46" customFormat="1" ht="60.75" customHeight="1">
      <c r="A8" s="135" t="s">
        <v>28</v>
      </c>
      <c r="B8" s="132" t="s">
        <v>29</v>
      </c>
      <c r="C8" s="132" t="s">
        <v>190</v>
      </c>
      <c r="D8" s="132" t="s">
        <v>191</v>
      </c>
      <c r="E8" s="132"/>
      <c r="F8" s="132" t="s">
        <v>192</v>
      </c>
      <c r="G8" s="132"/>
      <c r="H8" s="136" t="s">
        <v>193</v>
      </c>
      <c r="I8" s="136"/>
    </row>
    <row r="9" spans="1:9" s="47" customFormat="1" ht="30" customHeight="1">
      <c r="A9" s="135"/>
      <c r="B9" s="132"/>
      <c r="C9" s="132"/>
      <c r="D9" s="44" t="s">
        <v>194</v>
      </c>
      <c r="E9" s="44" t="s">
        <v>195</v>
      </c>
      <c r="F9" s="44" t="s">
        <v>194</v>
      </c>
      <c r="G9" s="44" t="s">
        <v>195</v>
      </c>
      <c r="H9" s="44" t="s">
        <v>194</v>
      </c>
      <c r="I9" s="45" t="s">
        <v>195</v>
      </c>
    </row>
    <row r="10" spans="1:9" s="47" customFormat="1" ht="19.5" customHeight="1">
      <c r="A10" s="48"/>
      <c r="B10" s="44"/>
      <c r="C10" s="44"/>
      <c r="D10" s="132" t="s">
        <v>34</v>
      </c>
      <c r="E10" s="132"/>
      <c r="F10" s="132" t="s">
        <v>252</v>
      </c>
      <c r="G10" s="132"/>
      <c r="H10" s="132" t="s">
        <v>254</v>
      </c>
      <c r="I10" s="132"/>
    </row>
    <row r="11" spans="1:9" s="47" customFormat="1" ht="30" customHeight="1">
      <c r="A11" s="49" t="s">
        <v>35</v>
      </c>
      <c r="B11" s="50" t="s">
        <v>196</v>
      </c>
      <c r="C11" s="51"/>
      <c r="D11" s="52"/>
      <c r="E11" s="52"/>
      <c r="F11" s="52"/>
      <c r="G11" s="52"/>
      <c r="H11" s="52"/>
      <c r="I11" s="52"/>
    </row>
    <row r="12" spans="1:9" s="47" customFormat="1" ht="30.75" customHeight="1">
      <c r="A12" s="53" t="s">
        <v>37</v>
      </c>
      <c r="B12" s="54" t="s">
        <v>197</v>
      </c>
      <c r="C12" s="55"/>
      <c r="D12" s="56"/>
      <c r="E12" s="56"/>
      <c r="F12" s="56"/>
      <c r="G12" s="56"/>
      <c r="H12" s="56"/>
      <c r="I12" s="56"/>
    </row>
    <row r="13" spans="1:9" s="47" customFormat="1" ht="108.75" customHeight="1">
      <c r="A13" s="53"/>
      <c r="B13" s="57" t="s">
        <v>198</v>
      </c>
      <c r="C13" s="58" t="s">
        <v>199</v>
      </c>
      <c r="D13" s="129" t="s">
        <v>200</v>
      </c>
      <c r="E13" s="129"/>
      <c r="F13" s="129"/>
      <c r="G13" s="129"/>
      <c r="H13" s="129"/>
      <c r="I13" s="129"/>
    </row>
    <row r="14" spans="1:9" s="47" customFormat="1" ht="121.5" customHeight="1">
      <c r="A14" s="53"/>
      <c r="B14" s="57" t="s">
        <v>201</v>
      </c>
      <c r="C14" s="58" t="s">
        <v>202</v>
      </c>
      <c r="D14" s="129" t="s">
        <v>200</v>
      </c>
      <c r="E14" s="129"/>
      <c r="F14" s="129"/>
      <c r="G14" s="129"/>
      <c r="H14" s="129"/>
      <c r="I14" s="129"/>
    </row>
    <row r="15" spans="1:9" s="47" customFormat="1" ht="19.5" customHeight="1">
      <c r="A15" s="53" t="s">
        <v>40</v>
      </c>
      <c r="B15" s="54" t="s">
        <v>203</v>
      </c>
      <c r="C15" s="55"/>
      <c r="D15" s="59"/>
      <c r="E15" s="59"/>
      <c r="F15" s="59"/>
      <c r="G15" s="59"/>
      <c r="H15" s="59"/>
      <c r="I15" s="59"/>
    </row>
    <row r="16" spans="1:9" s="47" customFormat="1" ht="18.75" customHeight="1">
      <c r="A16" s="53"/>
      <c r="B16" s="57" t="s">
        <v>204</v>
      </c>
      <c r="C16" s="55"/>
      <c r="D16" s="59"/>
      <c r="E16" s="59"/>
      <c r="F16" s="59"/>
      <c r="G16" s="59"/>
      <c r="H16" s="59"/>
      <c r="I16" s="59"/>
    </row>
    <row r="17" spans="1:9" s="47" customFormat="1" ht="21" customHeight="1">
      <c r="A17" s="53"/>
      <c r="B17" s="57" t="s">
        <v>205</v>
      </c>
      <c r="C17" s="55" t="s">
        <v>199</v>
      </c>
      <c r="D17" s="129" t="s">
        <v>200</v>
      </c>
      <c r="E17" s="129"/>
      <c r="F17" s="129"/>
      <c r="G17" s="129"/>
      <c r="H17" s="129"/>
      <c r="I17" s="129"/>
    </row>
    <row r="18" spans="1:9" s="47" customFormat="1" ht="24" customHeight="1">
      <c r="A18" s="53"/>
      <c r="B18" s="57" t="s">
        <v>206</v>
      </c>
      <c r="C18" s="55" t="s">
        <v>202</v>
      </c>
      <c r="D18" s="129" t="s">
        <v>200</v>
      </c>
      <c r="E18" s="129"/>
      <c r="F18" s="129"/>
      <c r="G18" s="129"/>
      <c r="H18" s="129"/>
      <c r="I18" s="129"/>
    </row>
    <row r="19" spans="1:9" s="47" customFormat="1" ht="18" customHeight="1">
      <c r="A19" s="53"/>
      <c r="B19" s="57" t="s">
        <v>207</v>
      </c>
      <c r="C19" s="55" t="s">
        <v>208</v>
      </c>
      <c r="D19" s="59"/>
      <c r="E19" s="59"/>
      <c r="F19" s="59"/>
      <c r="G19" s="59"/>
      <c r="H19" s="59"/>
      <c r="I19" s="59"/>
    </row>
    <row r="20" spans="1:9" s="47" customFormat="1" ht="18" customHeight="1">
      <c r="A20" s="53"/>
      <c r="B20" s="57" t="s">
        <v>209</v>
      </c>
      <c r="C20" s="55" t="s">
        <v>208</v>
      </c>
      <c r="D20" s="68">
        <v>1.39389</v>
      </c>
      <c r="E20" s="68">
        <v>1.44891</v>
      </c>
      <c r="F20" s="68">
        <v>1.44891</v>
      </c>
      <c r="G20" s="68">
        <v>1.48262</v>
      </c>
      <c r="H20" s="59"/>
      <c r="I20" s="59"/>
    </row>
    <row r="21" spans="1:9" s="47" customFormat="1" ht="18" customHeight="1">
      <c r="A21" s="53"/>
      <c r="B21" s="57" t="s">
        <v>210</v>
      </c>
      <c r="C21" s="55" t="s">
        <v>208</v>
      </c>
      <c r="D21" s="68">
        <v>1.51597</v>
      </c>
      <c r="E21" s="68">
        <v>1.76568</v>
      </c>
      <c r="F21" s="68">
        <v>1.76568</v>
      </c>
      <c r="G21" s="68">
        <v>1.8177</v>
      </c>
      <c r="H21" s="59"/>
      <c r="I21" s="59"/>
    </row>
    <row r="22" spans="1:9" s="47" customFormat="1" ht="18" customHeight="1">
      <c r="A22" s="53"/>
      <c r="B22" s="57" t="s">
        <v>211</v>
      </c>
      <c r="C22" s="55" t="s">
        <v>208</v>
      </c>
      <c r="D22" s="69">
        <v>1.63966</v>
      </c>
      <c r="E22" s="69">
        <v>2.69423</v>
      </c>
      <c r="F22" s="69">
        <v>2.69423</v>
      </c>
      <c r="G22" s="69">
        <v>2.77749</v>
      </c>
      <c r="H22" s="59"/>
      <c r="I22" s="59"/>
    </row>
    <row r="23" spans="1:9" s="47" customFormat="1" ht="18" customHeight="1">
      <c r="A23" s="53"/>
      <c r="B23" s="57" t="s">
        <v>212</v>
      </c>
      <c r="C23" s="55" t="s">
        <v>208</v>
      </c>
      <c r="D23" s="68">
        <v>3.15546</v>
      </c>
      <c r="E23" s="68">
        <v>4.46016</v>
      </c>
      <c r="F23" s="68">
        <v>4.46016</v>
      </c>
      <c r="G23" s="68">
        <v>4.59612</v>
      </c>
      <c r="H23" s="59"/>
      <c r="I23" s="59"/>
    </row>
    <row r="24" spans="1:9" s="47" customFormat="1" ht="32.25" customHeight="1">
      <c r="A24" s="53" t="s">
        <v>46</v>
      </c>
      <c r="B24" s="61" t="s">
        <v>213</v>
      </c>
      <c r="C24" s="55" t="s">
        <v>202</v>
      </c>
      <c r="D24" s="131" t="s">
        <v>214</v>
      </c>
      <c r="E24" s="131"/>
      <c r="F24" s="131"/>
      <c r="G24" s="131"/>
      <c r="H24" s="131"/>
      <c r="I24" s="131"/>
    </row>
    <row r="25" spans="1:9" s="47" customFormat="1" ht="19.5" customHeight="1">
      <c r="A25" s="53" t="s">
        <v>51</v>
      </c>
      <c r="B25" s="61" t="s">
        <v>215</v>
      </c>
      <c r="C25" s="55"/>
      <c r="D25" s="59"/>
      <c r="E25" s="59"/>
      <c r="F25" s="59"/>
      <c r="G25" s="59"/>
      <c r="H25" s="59"/>
      <c r="I25" s="59"/>
    </row>
    <row r="26" spans="1:9" s="47" customFormat="1" ht="48.75" customHeight="1">
      <c r="A26" s="53" t="s">
        <v>53</v>
      </c>
      <c r="B26" s="57" t="s">
        <v>216</v>
      </c>
      <c r="C26" s="55" t="s">
        <v>202</v>
      </c>
      <c r="D26" s="129" t="s">
        <v>200</v>
      </c>
      <c r="E26" s="129"/>
      <c r="F26" s="129"/>
      <c r="G26" s="129"/>
      <c r="H26" s="129"/>
      <c r="I26" s="129"/>
    </row>
    <row r="27" spans="1:9" s="47" customFormat="1" ht="62.25" customHeight="1">
      <c r="A27" s="53" t="s">
        <v>57</v>
      </c>
      <c r="B27" s="57" t="s">
        <v>217</v>
      </c>
      <c r="C27" s="55" t="s">
        <v>202</v>
      </c>
      <c r="D27" s="129" t="s">
        <v>200</v>
      </c>
      <c r="E27" s="129"/>
      <c r="F27" s="129"/>
      <c r="G27" s="129"/>
      <c r="H27" s="129"/>
      <c r="I27" s="129"/>
    </row>
    <row r="28" spans="1:9" s="47" customFormat="1" ht="18" customHeight="1">
      <c r="A28" s="53" t="s">
        <v>60</v>
      </c>
      <c r="B28" s="57" t="s">
        <v>218</v>
      </c>
      <c r="C28" s="55" t="s">
        <v>50</v>
      </c>
      <c r="D28" s="129" t="s">
        <v>200</v>
      </c>
      <c r="E28" s="129"/>
      <c r="F28" s="129"/>
      <c r="G28" s="129"/>
      <c r="H28" s="129"/>
      <c r="I28" s="129"/>
    </row>
    <row r="29" spans="1:9" s="47" customFormat="1" ht="19.5" customHeight="1">
      <c r="A29" s="53"/>
      <c r="B29" s="62" t="s">
        <v>152</v>
      </c>
      <c r="C29" s="55" t="s">
        <v>50</v>
      </c>
      <c r="D29" s="129"/>
      <c r="E29" s="129"/>
      <c r="F29" s="129"/>
      <c r="G29" s="129"/>
      <c r="H29" s="129"/>
      <c r="I29" s="129"/>
    </row>
    <row r="30" spans="1:9" s="47" customFormat="1" ht="19.5" customHeight="1">
      <c r="A30" s="53"/>
      <c r="B30" s="62" t="s">
        <v>153</v>
      </c>
      <c r="C30" s="55" t="s">
        <v>50</v>
      </c>
      <c r="D30" s="129"/>
      <c r="E30" s="129"/>
      <c r="F30" s="129"/>
      <c r="G30" s="129"/>
      <c r="H30" s="129"/>
      <c r="I30" s="129"/>
    </row>
    <row r="31" spans="1:9" s="47" customFormat="1" ht="19.5" customHeight="1">
      <c r="A31" s="53"/>
      <c r="B31" s="62" t="s">
        <v>154</v>
      </c>
      <c r="C31" s="55" t="s">
        <v>50</v>
      </c>
      <c r="D31" s="129"/>
      <c r="E31" s="129"/>
      <c r="F31" s="129"/>
      <c r="G31" s="129"/>
      <c r="H31" s="129"/>
      <c r="I31" s="129"/>
    </row>
    <row r="32" spans="1:9" s="47" customFormat="1" ht="19.5" customHeight="1">
      <c r="A32" s="53"/>
      <c r="B32" s="62" t="s">
        <v>155</v>
      </c>
      <c r="C32" s="55" t="s">
        <v>50</v>
      </c>
      <c r="D32" s="129"/>
      <c r="E32" s="129"/>
      <c r="F32" s="129"/>
      <c r="G32" s="129"/>
      <c r="H32" s="129"/>
      <c r="I32" s="129"/>
    </row>
    <row r="33" spans="1:9" s="47" customFormat="1" ht="29.25" customHeight="1">
      <c r="A33" s="53" t="s">
        <v>219</v>
      </c>
      <c r="B33" s="57" t="s">
        <v>220</v>
      </c>
      <c r="C33" s="55" t="s">
        <v>208</v>
      </c>
      <c r="D33" s="67">
        <v>0.6514</v>
      </c>
      <c r="E33" s="67">
        <v>0.7122</v>
      </c>
      <c r="F33" s="67">
        <v>0.7122</v>
      </c>
      <c r="G33" s="67">
        <v>0.8264</v>
      </c>
      <c r="H33" s="67"/>
      <c r="I33" s="67"/>
    </row>
    <row r="34" spans="1:9" s="47" customFormat="1" ht="19.5" customHeight="1">
      <c r="A34" s="53" t="s">
        <v>78</v>
      </c>
      <c r="B34" s="61" t="s">
        <v>221</v>
      </c>
      <c r="C34" s="55"/>
      <c r="D34" s="59"/>
      <c r="E34" s="59"/>
      <c r="F34" s="59"/>
      <c r="G34" s="59"/>
      <c r="H34" s="59"/>
      <c r="I34" s="59"/>
    </row>
    <row r="35" spans="1:9" s="47" customFormat="1" ht="20.25" customHeight="1">
      <c r="A35" s="53" t="s">
        <v>80</v>
      </c>
      <c r="B35" s="54" t="s">
        <v>222</v>
      </c>
      <c r="C35" s="63" t="s">
        <v>223</v>
      </c>
      <c r="D35" s="129" t="s">
        <v>200</v>
      </c>
      <c r="E35" s="129"/>
      <c r="F35" s="129"/>
      <c r="G35" s="129"/>
      <c r="H35" s="129"/>
      <c r="I35" s="129"/>
    </row>
    <row r="36" spans="1:9" s="47" customFormat="1" ht="20.25" customHeight="1">
      <c r="A36" s="53"/>
      <c r="B36" s="54" t="s">
        <v>224</v>
      </c>
      <c r="C36" s="63" t="s">
        <v>223</v>
      </c>
      <c r="D36" s="129"/>
      <c r="E36" s="129"/>
      <c r="F36" s="129"/>
      <c r="G36" s="129"/>
      <c r="H36" s="129"/>
      <c r="I36" s="129"/>
    </row>
    <row r="37" spans="1:9" s="47" customFormat="1" ht="21" customHeight="1">
      <c r="A37" s="53" t="s">
        <v>86</v>
      </c>
      <c r="B37" s="54" t="s">
        <v>225</v>
      </c>
      <c r="C37" s="55" t="s">
        <v>199</v>
      </c>
      <c r="D37" s="129" t="s">
        <v>200</v>
      </c>
      <c r="E37" s="129"/>
      <c r="F37" s="129"/>
      <c r="G37" s="129"/>
      <c r="H37" s="129"/>
      <c r="I37" s="129"/>
    </row>
    <row r="38" spans="1:9" s="47" customFormat="1" ht="21" customHeight="1">
      <c r="A38" s="53" t="s">
        <v>88</v>
      </c>
      <c r="B38" s="54" t="s">
        <v>226</v>
      </c>
      <c r="C38" s="55" t="s">
        <v>227</v>
      </c>
      <c r="D38" s="129" t="s">
        <v>200</v>
      </c>
      <c r="E38" s="129"/>
      <c r="F38" s="129"/>
      <c r="G38" s="129"/>
      <c r="H38" s="129"/>
      <c r="I38" s="129"/>
    </row>
    <row r="39" spans="1:9" s="47" customFormat="1" ht="21" customHeight="1">
      <c r="A39" s="53" t="s">
        <v>228</v>
      </c>
      <c r="B39" s="57" t="s">
        <v>229</v>
      </c>
      <c r="C39" s="55" t="s">
        <v>227</v>
      </c>
      <c r="D39" s="129" t="s">
        <v>200</v>
      </c>
      <c r="E39" s="129"/>
      <c r="F39" s="129"/>
      <c r="G39" s="129"/>
      <c r="H39" s="129"/>
      <c r="I39" s="129"/>
    </row>
    <row r="40" spans="1:9" s="47" customFormat="1" ht="21.75" customHeight="1" hidden="1">
      <c r="A40" s="53"/>
      <c r="B40" s="54" t="s">
        <v>230</v>
      </c>
      <c r="C40" s="55" t="s">
        <v>227</v>
      </c>
      <c r="D40" s="59">
        <v>2594.88</v>
      </c>
      <c r="E40" s="59">
        <v>2653.77</v>
      </c>
      <c r="F40" s="59">
        <v>2653.77</v>
      </c>
      <c r="G40" s="59">
        <v>2931.89</v>
      </c>
      <c r="H40" s="59">
        <v>2931.89</v>
      </c>
      <c r="I40" s="60">
        <v>3805.14</v>
      </c>
    </row>
    <row r="41" spans="1:9" s="47" customFormat="1" ht="21" customHeight="1" hidden="1">
      <c r="A41" s="53"/>
      <c r="B41" s="64" t="s">
        <v>231</v>
      </c>
      <c r="C41" s="55" t="s">
        <v>227</v>
      </c>
      <c r="D41" s="60">
        <v>3540</v>
      </c>
      <c r="E41" s="60">
        <v>3540</v>
      </c>
      <c r="F41" s="59">
        <v>3540</v>
      </c>
      <c r="G41" s="59">
        <v>4001.47</v>
      </c>
      <c r="H41" s="59">
        <v>4001.47</v>
      </c>
      <c r="I41" s="60">
        <v>7471.61</v>
      </c>
    </row>
    <row r="42" spans="1:9" s="47" customFormat="1" ht="21" customHeight="1" hidden="1">
      <c r="A42" s="53"/>
      <c r="B42" s="65" t="s">
        <v>232</v>
      </c>
      <c r="C42" s="55" t="s">
        <v>227</v>
      </c>
      <c r="D42" s="59">
        <v>2030.39</v>
      </c>
      <c r="E42" s="59">
        <v>2462.82</v>
      </c>
      <c r="F42" s="59">
        <v>2462.82</v>
      </c>
      <c r="G42" s="59">
        <v>2476.96</v>
      </c>
      <c r="H42" s="59">
        <v>2476.96</v>
      </c>
      <c r="I42" s="60">
        <v>4735.86</v>
      </c>
    </row>
    <row r="43" spans="1:9" s="47" customFormat="1" ht="21" customHeight="1">
      <c r="A43" s="53" t="s">
        <v>233</v>
      </c>
      <c r="B43" s="57" t="s">
        <v>234</v>
      </c>
      <c r="C43" s="55" t="s">
        <v>227</v>
      </c>
      <c r="D43" s="129" t="s">
        <v>200</v>
      </c>
      <c r="E43" s="129"/>
      <c r="F43" s="129"/>
      <c r="G43" s="129"/>
      <c r="H43" s="129"/>
      <c r="I43" s="129"/>
    </row>
    <row r="44" spans="1:9" s="47" customFormat="1" ht="18" customHeight="1">
      <c r="A44" s="53"/>
      <c r="B44" s="62" t="s">
        <v>235</v>
      </c>
      <c r="C44" s="55" t="s">
        <v>227</v>
      </c>
      <c r="D44" s="129"/>
      <c r="E44" s="129"/>
      <c r="F44" s="129"/>
      <c r="G44" s="129"/>
      <c r="H44" s="129"/>
      <c r="I44" s="129"/>
    </row>
    <row r="45" spans="1:9" s="47" customFormat="1" ht="18" customHeight="1">
      <c r="A45" s="53"/>
      <c r="B45" s="62" t="s">
        <v>236</v>
      </c>
      <c r="C45" s="55" t="s">
        <v>227</v>
      </c>
      <c r="D45" s="129"/>
      <c r="E45" s="129"/>
      <c r="F45" s="129"/>
      <c r="G45" s="129"/>
      <c r="H45" s="129"/>
      <c r="I45" s="129"/>
    </row>
    <row r="46" spans="1:9" s="47" customFormat="1" ht="18" customHeight="1">
      <c r="A46" s="53"/>
      <c r="B46" s="62" t="s">
        <v>237</v>
      </c>
      <c r="C46" s="55" t="s">
        <v>227</v>
      </c>
      <c r="D46" s="129"/>
      <c r="E46" s="129"/>
      <c r="F46" s="129"/>
      <c r="G46" s="129"/>
      <c r="H46" s="129"/>
      <c r="I46" s="129"/>
    </row>
    <row r="47" spans="1:9" s="47" customFormat="1" ht="18" customHeight="1">
      <c r="A47" s="53"/>
      <c r="B47" s="62" t="s">
        <v>238</v>
      </c>
      <c r="C47" s="55" t="s">
        <v>227</v>
      </c>
      <c r="D47" s="129"/>
      <c r="E47" s="129"/>
      <c r="F47" s="129"/>
      <c r="G47" s="129"/>
      <c r="H47" s="129"/>
      <c r="I47" s="129"/>
    </row>
    <row r="48" spans="1:9" s="47" customFormat="1" ht="21" customHeight="1">
      <c r="A48" s="53" t="s">
        <v>239</v>
      </c>
      <c r="B48" s="57" t="s">
        <v>240</v>
      </c>
      <c r="C48" s="55" t="s">
        <v>227</v>
      </c>
      <c r="D48" s="129" t="s">
        <v>200</v>
      </c>
      <c r="E48" s="129"/>
      <c r="F48" s="129"/>
      <c r="G48" s="129"/>
      <c r="H48" s="129"/>
      <c r="I48" s="129"/>
    </row>
    <row r="49" spans="1:9" s="47" customFormat="1" ht="18" customHeight="1">
      <c r="A49" s="53" t="s">
        <v>90</v>
      </c>
      <c r="B49" s="61" t="s">
        <v>241</v>
      </c>
      <c r="C49" s="55"/>
      <c r="D49" s="129" t="s">
        <v>200</v>
      </c>
      <c r="E49" s="129"/>
      <c r="F49" s="129"/>
      <c r="G49" s="129"/>
      <c r="H49" s="129"/>
      <c r="I49" s="129"/>
    </row>
    <row r="50" spans="1:9" s="47" customFormat="1" ht="19.5" customHeight="1">
      <c r="A50" s="53" t="s">
        <v>92</v>
      </c>
      <c r="B50" s="57" t="s">
        <v>242</v>
      </c>
      <c r="C50" s="55" t="s">
        <v>243</v>
      </c>
      <c r="D50" s="129"/>
      <c r="E50" s="129"/>
      <c r="F50" s="129"/>
      <c r="G50" s="129"/>
      <c r="H50" s="129"/>
      <c r="I50" s="129"/>
    </row>
    <row r="51" spans="1:9" s="47" customFormat="1" ht="27" customHeight="1">
      <c r="A51" s="53" t="s">
        <v>244</v>
      </c>
      <c r="B51" s="57" t="s">
        <v>245</v>
      </c>
      <c r="C51" s="55" t="s">
        <v>227</v>
      </c>
      <c r="D51" s="129"/>
      <c r="E51" s="129"/>
      <c r="F51" s="129"/>
      <c r="G51" s="129"/>
      <c r="H51" s="129"/>
      <c r="I51" s="129"/>
    </row>
    <row r="52" spans="1:9" s="47" customFormat="1" ht="27" customHeight="1">
      <c r="A52" s="53" t="s">
        <v>246</v>
      </c>
      <c r="B52" s="61" t="s">
        <v>247</v>
      </c>
      <c r="C52" s="55" t="s">
        <v>248</v>
      </c>
      <c r="D52" s="129" t="s">
        <v>200</v>
      </c>
      <c r="E52" s="129"/>
      <c r="F52" s="129"/>
      <c r="G52" s="129"/>
      <c r="H52" s="129"/>
      <c r="I52" s="129"/>
    </row>
    <row r="53" spans="1:9" s="47" customFormat="1" ht="18.75" customHeight="1">
      <c r="A53" s="53"/>
      <c r="B53" s="57" t="s">
        <v>249</v>
      </c>
      <c r="C53" s="55" t="s">
        <v>248</v>
      </c>
      <c r="D53" s="129"/>
      <c r="E53" s="129"/>
      <c r="F53" s="129"/>
      <c r="G53" s="129"/>
      <c r="H53" s="129"/>
      <c r="I53" s="129"/>
    </row>
    <row r="54" spans="1:9" s="47" customFormat="1" ht="17.25" customHeight="1">
      <c r="A54" s="53"/>
      <c r="B54" s="57" t="s">
        <v>250</v>
      </c>
      <c r="C54" s="55" t="s">
        <v>248</v>
      </c>
      <c r="D54" s="129"/>
      <c r="E54" s="129"/>
      <c r="F54" s="129"/>
      <c r="G54" s="129"/>
      <c r="H54" s="129"/>
      <c r="I54" s="129"/>
    </row>
    <row r="55" spans="1:9" s="28" customFormat="1" ht="17.25" customHeight="1">
      <c r="A55" s="130" t="s">
        <v>251</v>
      </c>
      <c r="B55" s="130"/>
      <c r="C55" s="130"/>
      <c r="D55" s="130"/>
      <c r="E55" s="130"/>
      <c r="F55" s="130"/>
      <c r="G55" s="130"/>
      <c r="H55" s="130"/>
      <c r="I55" s="130"/>
    </row>
  </sheetData>
  <sheetProtection selectLockedCells="1" selectUnlockedCells="1"/>
  <mergeCells count="28">
    <mergeCell ref="F1:I1"/>
    <mergeCell ref="A5:I5"/>
    <mergeCell ref="A8:A9"/>
    <mergeCell ref="B8:B9"/>
    <mergeCell ref="C8:C9"/>
    <mergeCell ref="D8:E8"/>
    <mergeCell ref="F8:G8"/>
    <mergeCell ref="H8:I8"/>
    <mergeCell ref="D10:E10"/>
    <mergeCell ref="F10:G10"/>
    <mergeCell ref="H10:I10"/>
    <mergeCell ref="D13:I13"/>
    <mergeCell ref="D14:I14"/>
    <mergeCell ref="D17:I17"/>
    <mergeCell ref="D18:I18"/>
    <mergeCell ref="D24:I24"/>
    <mergeCell ref="D26:I26"/>
    <mergeCell ref="D27:I27"/>
    <mergeCell ref="D28:I32"/>
    <mergeCell ref="D35:I36"/>
    <mergeCell ref="D52:I54"/>
    <mergeCell ref="A55:I55"/>
    <mergeCell ref="D37:I37"/>
    <mergeCell ref="D38:I38"/>
    <mergeCell ref="D39:I39"/>
    <mergeCell ref="D43:I47"/>
    <mergeCell ref="D48:I48"/>
    <mergeCell ref="D49:I51"/>
  </mergeCells>
  <printOptions/>
  <pageMargins left="0.7875" right="0.7083333333333334" top="0.7868055555555555" bottom="0.39375" header="0.19652777777777777" footer="0.5118055555555555"/>
  <pageSetup horizontalDpi="600" verticalDpi="600" orientation="portrait" paperSize="9" scale="57" r:id="rId1"/>
  <headerFooter alignWithMargins="0">
    <oddHeader>&amp;R&amp;"Times New Roman,Обычный"&amp;7Подготовлено с использованием системы КонсультантПлюс</oddHead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 Гилева</dc:creator>
  <cp:keywords/>
  <dc:description/>
  <cp:lastModifiedBy>Надежда Белушенко</cp:lastModifiedBy>
  <cp:lastPrinted>2017-04-27T06:57:29Z</cp:lastPrinted>
  <dcterms:created xsi:type="dcterms:W3CDTF">2015-05-07T06:02:17Z</dcterms:created>
  <dcterms:modified xsi:type="dcterms:W3CDTF">2017-04-28T02:06:20Z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