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6" activeTab="6"/>
  </bookViews>
  <sheets>
    <sheet name="Магаданэлектросеть 2012" sheetId="1" state="hidden" r:id="rId1"/>
    <sheet name="Магаданэлектросеть 2013" sheetId="2" state="hidden" r:id="rId2"/>
    <sheet name="Магаданэлектросеть 2013 кор-ка" sheetId="3" state="hidden" r:id="rId3"/>
    <sheet name="ОАО Магаданэлектросеть 2013" sheetId="4" state="hidden" r:id="rId4"/>
    <sheet name="ОАО Магаданэлектросеть 2013 (2)" sheetId="5" state="hidden" r:id="rId5"/>
    <sheet name="ОАО Магаданэлектросеть 2014" sheetId="6" state="hidden" r:id="rId6"/>
    <sheet name="ОАО Магаданэлектросеть 2015" sheetId="7" r:id="rId7"/>
  </sheets>
  <definedNames>
    <definedName name="Excel_BuiltIn_Print_Area_1">#REF!</definedName>
    <definedName name="_xlnm.Print_Area" localSheetId="0">'Магаданэлектросеть 2012'!$A$1:$E$46</definedName>
    <definedName name="_xlnm.Print_Area" localSheetId="1">'Магаданэлектросеть 2013'!$A$1:$E$37</definedName>
    <definedName name="_xlnm.Print_Area" localSheetId="2">'Магаданэлектросеть 2013 кор-ка'!$A$1:$E$37</definedName>
    <definedName name="_xlnm.Print_Area" localSheetId="3">'ОАО Магаданэлектросеть 2013'!$A$1:$E$46</definedName>
    <definedName name="_xlnm.Print_Area" localSheetId="4">'ОАО Магаданэлектросеть 2013 (2)'!$A$1:$E$46</definedName>
    <definedName name="_xlnm.Print_Area" localSheetId="5">'ОАО Магаданэлектросеть 2014'!$A$1:$E$46</definedName>
    <definedName name="_xlnm.Print_Area" localSheetId="6">'ОАО Магаданэлектросеть 2015'!$A$1:$E$46</definedName>
  </definedNames>
  <calcPr fullCalcOnLoad="1"/>
</workbook>
</file>

<file path=xl/sharedStrings.xml><?xml version="1.0" encoding="utf-8"?>
<sst xmlns="http://schemas.openxmlformats.org/spreadsheetml/2006/main" count="304" uniqueCount="66">
  <si>
    <t>ОАО "Магаданэлектросеть"</t>
  </si>
  <si>
    <t>Сведения о размерах потерь в</t>
  </si>
  <si>
    <t>Передано конечным потребителям ,                      т. кВт*ч</t>
  </si>
  <si>
    <t>Потери эл/энергии</t>
  </si>
  <si>
    <t>т.кВт*ч</t>
  </si>
  <si>
    <t>%</t>
  </si>
  <si>
    <t>Всего, в т.ч.</t>
  </si>
  <si>
    <t>ОАО ЭиЭ "Магаданэнерго"</t>
  </si>
  <si>
    <t>электрических сетях ОАО "Магаданэлектросеть" за 2012 год</t>
  </si>
  <si>
    <t>Принято в сети  ОАО "Магаданэлектросеть" в  2012 г., т.кВт*ч</t>
  </si>
  <si>
    <t>я н в а р ь   2 0 1 2г.</t>
  </si>
  <si>
    <t>ф е в р а л ь  2 0 1 2г.</t>
  </si>
  <si>
    <t>м а р т  2 0 1 2г.</t>
  </si>
  <si>
    <t>а п р е л ь  2 0 1 2г.</t>
  </si>
  <si>
    <t>май  2 0 1 2г.</t>
  </si>
  <si>
    <t>июнь  2 0 1 2г.</t>
  </si>
  <si>
    <t>Нарастающим</t>
  </si>
  <si>
    <t>с начало года</t>
  </si>
  <si>
    <t>июль  2 0 1 2г.</t>
  </si>
  <si>
    <t>август  2 0 1 2г.</t>
  </si>
  <si>
    <t>сентябрь  2 0 1 2г.</t>
  </si>
  <si>
    <t>октябрь  2 0 1 2г.</t>
  </si>
  <si>
    <t>ноябрь  2 0 1 2г.</t>
  </si>
  <si>
    <t>декабрь  2 0 1 2г.</t>
  </si>
  <si>
    <t>электрических сетях ОАО "Магаданэлектросеть" за 2013 год</t>
  </si>
  <si>
    <t>я н в а р ь   2 0 1 3г.</t>
  </si>
  <si>
    <t>Принято в сети  ОАО "Магаданэлектросеть" в  2013 г., т.кВт*ч</t>
  </si>
  <si>
    <t>ф е в р а л ь   2 0 1 3г.</t>
  </si>
  <si>
    <t>м а р т   2 0 1 3г.</t>
  </si>
  <si>
    <t>а п р е л ь   2 0 1 3г.</t>
  </si>
  <si>
    <t>м а й   2 0 1 3г.</t>
  </si>
  <si>
    <t>и ю н ь   2 0 1 3г.</t>
  </si>
  <si>
    <t>и ю л ь   2 0 1 3г.</t>
  </si>
  <si>
    <t>а в г у с т   2 0 1 3г.</t>
  </si>
  <si>
    <t>с е н т я б р ь   2 0 1 3г.</t>
  </si>
  <si>
    <t>о к т я б р ь   2 0 1 3г.</t>
  </si>
  <si>
    <t>н о я б р ь   2 0 1 3г.</t>
  </si>
  <si>
    <t>д е к а б р ь   2 0 1 3г.</t>
  </si>
  <si>
    <t>электрических сетях ОАО "Магаданэлектросеть" за 2014 год</t>
  </si>
  <si>
    <t>Принято в сети  ОАО "Магаданэлектросеть" в  2014 г., т.кВт*ч</t>
  </si>
  <si>
    <t>я н в а р ь   2 0 1 4г.</t>
  </si>
  <si>
    <t>ф е в р а л ь   2 0 1 4г.</t>
  </si>
  <si>
    <t>м а р т   2 0 1 4г.</t>
  </si>
  <si>
    <t>а п р е л ь   2 0 1 4г.</t>
  </si>
  <si>
    <t>м а й   2 0 1 4г.</t>
  </si>
  <si>
    <t>и ю н ь   2 0 1 4г.</t>
  </si>
  <si>
    <t>и ю л ь   2 0 1 4г.</t>
  </si>
  <si>
    <t>а в г у с т   2 0 1 4г.</t>
  </si>
  <si>
    <t>с е н т я б р ь   2 0 1 4г.</t>
  </si>
  <si>
    <t>о к т я б р ь   2 0 1 4г.</t>
  </si>
  <si>
    <t>н о я б р ь   2 0 1 4г.</t>
  </si>
  <si>
    <t>д е к а б р ь   2 0 1 4г.</t>
  </si>
  <si>
    <t>электрических сетях ОАО "Магаданэлектросеть" за 2015 год</t>
  </si>
  <si>
    <t>Принято в сети  ОАО "Магаданэлектросеть" в  2015 г., т.кВт*ч</t>
  </si>
  <si>
    <t>я н в а р ь   2 0 1 5 г.</t>
  </si>
  <si>
    <t>ф е в р а л ь   2 0 1 5 г.</t>
  </si>
  <si>
    <t>м а р т   2 0 1 5 г.</t>
  </si>
  <si>
    <t>а п р е л ь   2 0 1 5 г.</t>
  </si>
  <si>
    <t>м а й   2 0 1 5 г.</t>
  </si>
  <si>
    <t>и ю н ь   2 0 1 5 г.</t>
  </si>
  <si>
    <t>и ю л ь   2 0 1 5 г.</t>
  </si>
  <si>
    <t>а в г у с т   2 0 1 5 г.</t>
  </si>
  <si>
    <t>с е н т я б р ь   2 0 1 5 г.</t>
  </si>
  <si>
    <t>о к т я б р ь   2 0 1 5 г.</t>
  </si>
  <si>
    <t>н о я б р ь   2 0 1 5 г.</t>
  </si>
  <si>
    <t>д е к а б р ь   2 0 1 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</si>
</sst>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5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2" xfId="0" applyNumberFormat="1" applyFont="1" applyBorder="1" applyAlignment="1">
      <alignment/>
    </xf>
    <xf numFmtId="1" fontId="5" fillId="0" borderId="10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2" fontId="6" fillId="0" borderId="22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0" fillId="0" borderId="0" xfId="0" applyNumberFormat="1" applyAlignment="1">
      <alignment/>
    </xf>
    <xf numFmtId="1" fontId="6" fillId="0" borderId="23" xfId="0" applyNumberFormat="1" applyFont="1" applyBorder="1" applyAlignment="1">
      <alignment/>
    </xf>
    <xf numFmtId="165" fontId="5" fillId="0" borderId="18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0" fontId="6" fillId="33" borderId="16" xfId="0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E46"/>
  <sheetViews>
    <sheetView view="pageBreakPreview" zoomScale="136" zoomScaleSheetLayoutView="136" zoomScalePageLayoutView="0" workbookViewId="0" topLeftCell="A1">
      <selection activeCell="D43" sqref="D43"/>
    </sheetView>
  </sheetViews>
  <sheetFormatPr defaultColWidth="9.140625" defaultRowHeight="15"/>
  <cols>
    <col min="1" max="5" width="20.00390625" style="0" customWidth="1"/>
  </cols>
  <sheetData>
    <row r="1" spans="1:5" ht="15.75">
      <c r="A1" s="44" t="s">
        <v>0</v>
      </c>
      <c r="B1" s="44"/>
      <c r="C1" s="44"/>
      <c r="D1" s="44"/>
      <c r="E1" s="44"/>
    </row>
    <row r="2" spans="1:5" ht="15.75">
      <c r="A2" s="1"/>
      <c r="B2" s="1"/>
      <c r="C2" s="1"/>
      <c r="D2" s="1"/>
      <c r="E2" s="1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8</v>
      </c>
      <c r="B4" s="44"/>
      <c r="C4" s="44"/>
      <c r="D4" s="44"/>
      <c r="E4" s="44"/>
    </row>
    <row r="5" spans="1:5" ht="16.5" thickBot="1">
      <c r="A5" s="2"/>
      <c r="B5" s="2"/>
      <c r="C5" s="2"/>
      <c r="D5" s="2"/>
      <c r="E5" s="2"/>
    </row>
    <row r="6" spans="1:5" ht="15.75" thickBot="1">
      <c r="A6" s="45"/>
      <c r="B6" s="46" t="s">
        <v>9</v>
      </c>
      <c r="C6" s="46" t="s">
        <v>2</v>
      </c>
      <c r="D6" s="47" t="s">
        <v>3</v>
      </c>
      <c r="E6" s="47"/>
    </row>
    <row r="7" spans="1:5" ht="27.75" customHeight="1">
      <c r="A7" s="45"/>
      <c r="B7" s="46"/>
      <c r="C7" s="46"/>
      <c r="D7" s="3" t="s">
        <v>4</v>
      </c>
      <c r="E7" s="4" t="s">
        <v>5</v>
      </c>
    </row>
    <row r="8" spans="1:5" ht="15">
      <c r="A8" s="43" t="s">
        <v>10</v>
      </c>
      <c r="B8" s="43"/>
      <c r="C8" s="43"/>
      <c r="D8" s="43"/>
      <c r="E8" s="43"/>
    </row>
    <row r="9" spans="1:5" ht="15.75">
      <c r="A9" s="5" t="s">
        <v>6</v>
      </c>
      <c r="B9" s="6">
        <f>B10</f>
        <v>43245</v>
      </c>
      <c r="C9" s="6">
        <f>C10</f>
        <v>22632</v>
      </c>
      <c r="D9" s="7">
        <f>B9-C9</f>
        <v>20613</v>
      </c>
      <c r="E9" s="8">
        <f>D9*100/B9</f>
        <v>47.66562608394034</v>
      </c>
    </row>
    <row r="10" spans="1:5" ht="32.25" thickBot="1">
      <c r="A10" s="9" t="s">
        <v>7</v>
      </c>
      <c r="B10" s="10">
        <v>43245</v>
      </c>
      <c r="C10" s="10">
        <v>22632</v>
      </c>
      <c r="D10" s="11">
        <f>B10-C10</f>
        <v>20613</v>
      </c>
      <c r="E10" s="12">
        <f>D10*100/B10</f>
        <v>47.66562608394034</v>
      </c>
    </row>
    <row r="11" spans="1:5" ht="15">
      <c r="A11" s="43" t="s">
        <v>11</v>
      </c>
      <c r="B11" s="43"/>
      <c r="C11" s="43"/>
      <c r="D11" s="43"/>
      <c r="E11" s="43"/>
    </row>
    <row r="12" spans="1:5" ht="15.75">
      <c r="A12" s="5" t="s">
        <v>6</v>
      </c>
      <c r="B12" s="6">
        <f>B13</f>
        <v>42738</v>
      </c>
      <c r="C12" s="6">
        <f>C13</f>
        <v>36420</v>
      </c>
      <c r="D12" s="7">
        <f>B12-C12</f>
        <v>6318</v>
      </c>
      <c r="E12" s="8">
        <f>D12*100/B12</f>
        <v>14.78309700968693</v>
      </c>
    </row>
    <row r="13" spans="1:5" ht="32.25" thickBot="1">
      <c r="A13" s="9" t="s">
        <v>7</v>
      </c>
      <c r="B13" s="10">
        <v>42738</v>
      </c>
      <c r="C13" s="10">
        <v>36420</v>
      </c>
      <c r="D13" s="11">
        <f>B13-C13</f>
        <v>6318</v>
      </c>
      <c r="E13" s="12">
        <f>D13*100/B13</f>
        <v>14.78309700968693</v>
      </c>
    </row>
    <row r="14" spans="1:5" ht="15">
      <c r="A14" s="43" t="s">
        <v>12</v>
      </c>
      <c r="B14" s="43"/>
      <c r="C14" s="43"/>
      <c r="D14" s="43"/>
      <c r="E14" s="43"/>
    </row>
    <row r="15" spans="1:5" ht="15.75">
      <c r="A15" s="5" t="s">
        <v>6</v>
      </c>
      <c r="B15" s="6">
        <f>B16</f>
        <v>41234</v>
      </c>
      <c r="C15" s="6">
        <f>C16</f>
        <v>34272</v>
      </c>
      <c r="D15" s="7">
        <f>B15-C15</f>
        <v>6962</v>
      </c>
      <c r="E15" s="8">
        <f>D15*100/B15</f>
        <v>16.88412475141873</v>
      </c>
    </row>
    <row r="16" spans="1:5" ht="32.25" thickBot="1">
      <c r="A16" s="9" t="s">
        <v>7</v>
      </c>
      <c r="B16" s="10">
        <v>41234</v>
      </c>
      <c r="C16" s="10">
        <v>34272</v>
      </c>
      <c r="D16" s="11">
        <f>B16-C16</f>
        <v>6962</v>
      </c>
      <c r="E16" s="12">
        <f>D16*100/B16</f>
        <v>16.88412475141873</v>
      </c>
    </row>
    <row r="17" spans="1:5" ht="15">
      <c r="A17" s="43" t="s">
        <v>13</v>
      </c>
      <c r="B17" s="43"/>
      <c r="C17" s="43"/>
      <c r="D17" s="43"/>
      <c r="E17" s="43"/>
    </row>
    <row r="18" spans="1:5" ht="15.75">
      <c r="A18" s="5" t="s">
        <v>6</v>
      </c>
      <c r="B18" s="6">
        <f>B19</f>
        <v>33764</v>
      </c>
      <c r="C18" s="6">
        <f>C19</f>
        <v>31094</v>
      </c>
      <c r="D18" s="7">
        <f>B18-C18</f>
        <v>2670</v>
      </c>
      <c r="E18" s="8">
        <f>D18*100/B18</f>
        <v>7.907830825731549</v>
      </c>
    </row>
    <row r="19" spans="1:5" ht="32.25" thickBot="1">
      <c r="A19" s="9" t="s">
        <v>7</v>
      </c>
      <c r="B19" s="10">
        <v>33764</v>
      </c>
      <c r="C19" s="10">
        <v>31094</v>
      </c>
      <c r="D19" s="11">
        <f>B19-C19</f>
        <v>2670</v>
      </c>
      <c r="E19" s="12">
        <f>D19*100/B19</f>
        <v>7.907830825731549</v>
      </c>
    </row>
    <row r="20" spans="1:5" ht="15">
      <c r="A20" s="43" t="s">
        <v>14</v>
      </c>
      <c r="B20" s="43"/>
      <c r="C20" s="43"/>
      <c r="D20" s="43"/>
      <c r="E20" s="43"/>
    </row>
    <row r="21" spans="1:5" ht="15.75">
      <c r="A21" s="5" t="s">
        <v>6</v>
      </c>
      <c r="B21" s="6">
        <f>B22</f>
        <v>29943</v>
      </c>
      <c r="C21" s="6">
        <f>C22</f>
        <v>26345</v>
      </c>
      <c r="D21" s="7">
        <f>B21-C21</f>
        <v>3598</v>
      </c>
      <c r="E21" s="8">
        <f>D21*100/B21</f>
        <v>12.016164045018868</v>
      </c>
    </row>
    <row r="22" spans="1:5" ht="32.25" thickBot="1">
      <c r="A22" s="9" t="s">
        <v>7</v>
      </c>
      <c r="B22" s="10">
        <v>29943</v>
      </c>
      <c r="C22" s="10">
        <v>26345</v>
      </c>
      <c r="D22" s="11">
        <f>B22-C22</f>
        <v>3598</v>
      </c>
      <c r="E22" s="12">
        <f>D22*100/B22</f>
        <v>12.016164045018868</v>
      </c>
    </row>
    <row r="23" spans="1:5" ht="15">
      <c r="A23" s="43" t="s">
        <v>15</v>
      </c>
      <c r="B23" s="43"/>
      <c r="C23" s="43"/>
      <c r="D23" s="43"/>
      <c r="E23" s="43"/>
    </row>
    <row r="24" spans="1:5" ht="15.75">
      <c r="A24" s="5" t="s">
        <v>6</v>
      </c>
      <c r="B24" s="6">
        <f>B25</f>
        <v>24092</v>
      </c>
      <c r="C24" s="6">
        <f>C25</f>
        <v>22939</v>
      </c>
      <c r="D24" s="7">
        <f>B24-C24</f>
        <v>1153</v>
      </c>
      <c r="E24" s="8">
        <f>D24*100/B24</f>
        <v>4.785821019425535</v>
      </c>
    </row>
    <row r="25" spans="1:5" ht="32.25" thickBot="1">
      <c r="A25" s="9" t="s">
        <v>7</v>
      </c>
      <c r="B25" s="10">
        <v>24092</v>
      </c>
      <c r="C25" s="10">
        <v>22939</v>
      </c>
      <c r="D25" s="11">
        <f>B25-C25</f>
        <v>1153</v>
      </c>
      <c r="E25" s="12">
        <f>D25*100/B25</f>
        <v>4.785821019425535</v>
      </c>
    </row>
    <row r="26" spans="1:5" ht="15">
      <c r="A26" s="43" t="s">
        <v>18</v>
      </c>
      <c r="B26" s="43"/>
      <c r="C26" s="43"/>
      <c r="D26" s="43"/>
      <c r="E26" s="43"/>
    </row>
    <row r="27" spans="1:5" ht="15.75">
      <c r="A27" s="5" t="s">
        <v>6</v>
      </c>
      <c r="B27" s="6">
        <f>B28</f>
        <v>22138</v>
      </c>
      <c r="C27" s="6">
        <f>C28</f>
        <v>19087</v>
      </c>
      <c r="D27" s="7">
        <f>B27-C27</f>
        <v>3051</v>
      </c>
      <c r="E27" s="8">
        <f>D27*100/B27</f>
        <v>13.781732767187641</v>
      </c>
    </row>
    <row r="28" spans="1:5" ht="32.25" thickBot="1">
      <c r="A28" s="9" t="s">
        <v>7</v>
      </c>
      <c r="B28" s="10">
        <v>22138</v>
      </c>
      <c r="C28" s="10">
        <v>19087</v>
      </c>
      <c r="D28" s="11">
        <f>B28-C28</f>
        <v>3051</v>
      </c>
      <c r="E28" s="12">
        <f>D28*100/B28</f>
        <v>13.781732767187641</v>
      </c>
    </row>
    <row r="29" spans="1:5" ht="15">
      <c r="A29" s="43" t="s">
        <v>19</v>
      </c>
      <c r="B29" s="43"/>
      <c r="C29" s="43"/>
      <c r="D29" s="43"/>
      <c r="E29" s="43"/>
    </row>
    <row r="30" spans="1:5" ht="15.75">
      <c r="A30" s="5" t="s">
        <v>6</v>
      </c>
      <c r="B30" s="6">
        <f>B31</f>
        <v>22650</v>
      </c>
      <c r="C30" s="6">
        <f>C31</f>
        <v>18253</v>
      </c>
      <c r="D30" s="7">
        <f>B30-C30</f>
        <v>4397</v>
      </c>
      <c r="E30" s="8">
        <f>D30*100/B30</f>
        <v>19.41280353200883</v>
      </c>
    </row>
    <row r="31" spans="1:5" ht="32.25" thickBot="1">
      <c r="A31" s="9" t="s">
        <v>7</v>
      </c>
      <c r="B31" s="10">
        <v>22650</v>
      </c>
      <c r="C31" s="10">
        <v>18253</v>
      </c>
      <c r="D31" s="11">
        <f>B31-C31</f>
        <v>4397</v>
      </c>
      <c r="E31" s="12">
        <f>D31*100/B31</f>
        <v>19.41280353200883</v>
      </c>
    </row>
    <row r="32" spans="1:5" ht="15">
      <c r="A32" s="43" t="s">
        <v>20</v>
      </c>
      <c r="B32" s="43"/>
      <c r="C32" s="43"/>
      <c r="D32" s="43"/>
      <c r="E32" s="43"/>
    </row>
    <row r="33" spans="1:5" ht="15.75">
      <c r="A33" s="5" t="s">
        <v>6</v>
      </c>
      <c r="B33" s="6">
        <f>B34</f>
        <v>24579</v>
      </c>
      <c r="C33" s="6">
        <f>C34</f>
        <v>21006</v>
      </c>
      <c r="D33" s="7">
        <f>B33-C33</f>
        <v>3573</v>
      </c>
      <c r="E33" s="8">
        <f>D33*100/B33</f>
        <v>14.536799707067008</v>
      </c>
    </row>
    <row r="34" spans="1:5" ht="32.25" thickBot="1">
      <c r="A34" s="9" t="s">
        <v>7</v>
      </c>
      <c r="B34" s="10">
        <v>24579</v>
      </c>
      <c r="C34" s="10">
        <v>21006</v>
      </c>
      <c r="D34" s="11">
        <f>B34-C34</f>
        <v>3573</v>
      </c>
      <c r="E34" s="12">
        <f>D34*100/B34</f>
        <v>14.536799707067008</v>
      </c>
    </row>
    <row r="35" spans="1:5" ht="15">
      <c r="A35" s="43" t="s">
        <v>21</v>
      </c>
      <c r="B35" s="43"/>
      <c r="C35" s="43"/>
      <c r="D35" s="43"/>
      <c r="E35" s="43"/>
    </row>
    <row r="36" spans="1:5" ht="15.75">
      <c r="A36" s="5" t="s">
        <v>6</v>
      </c>
      <c r="B36" s="6">
        <f>B37</f>
        <v>31755</v>
      </c>
      <c r="C36" s="6">
        <f>C37</f>
        <v>24060</v>
      </c>
      <c r="D36" s="7">
        <f>B36-C36</f>
        <v>7695</v>
      </c>
      <c r="E36" s="8">
        <f>D36*100/B36</f>
        <v>24.23240434577232</v>
      </c>
    </row>
    <row r="37" spans="1:5" ht="32.25" thickBot="1">
      <c r="A37" s="9" t="s">
        <v>7</v>
      </c>
      <c r="B37" s="10">
        <v>31755</v>
      </c>
      <c r="C37" s="10">
        <v>24060</v>
      </c>
      <c r="D37" s="11">
        <f>B37-C37</f>
        <v>7695</v>
      </c>
      <c r="E37" s="12">
        <f>D37*100/B37</f>
        <v>24.23240434577232</v>
      </c>
    </row>
    <row r="38" spans="1:5" ht="15">
      <c r="A38" s="43" t="s">
        <v>22</v>
      </c>
      <c r="B38" s="43"/>
      <c r="C38" s="43"/>
      <c r="D38" s="43"/>
      <c r="E38" s="43"/>
    </row>
    <row r="39" spans="1:5" ht="15.75">
      <c r="A39" s="5" t="s">
        <v>6</v>
      </c>
      <c r="B39" s="6">
        <f>B40</f>
        <v>30019</v>
      </c>
      <c r="C39" s="6">
        <f>C40</f>
        <v>23245</v>
      </c>
      <c r="D39" s="7">
        <f>B39-C39</f>
        <v>6774</v>
      </c>
      <c r="E39" s="8">
        <f>D39*100/B39</f>
        <v>22.565708384689696</v>
      </c>
    </row>
    <row r="40" spans="1:5" ht="32.25" thickBot="1">
      <c r="A40" s="9" t="s">
        <v>7</v>
      </c>
      <c r="B40" s="10">
        <v>30019</v>
      </c>
      <c r="C40" s="10">
        <v>23245</v>
      </c>
      <c r="D40" s="11">
        <f>B40-C40</f>
        <v>6774</v>
      </c>
      <c r="E40" s="12">
        <f>D40*100/B40</f>
        <v>22.565708384689696</v>
      </c>
    </row>
    <row r="41" spans="1:5" ht="15">
      <c r="A41" s="43" t="s">
        <v>23</v>
      </c>
      <c r="B41" s="43"/>
      <c r="C41" s="43"/>
      <c r="D41" s="43"/>
      <c r="E41" s="43"/>
    </row>
    <row r="42" spans="1:5" ht="15.75">
      <c r="A42" s="5" t="s">
        <v>6</v>
      </c>
      <c r="B42" s="6">
        <f>B43</f>
        <v>43822</v>
      </c>
      <c r="C42" s="6">
        <f>C43</f>
        <v>40902</v>
      </c>
      <c r="D42" s="7">
        <f>B42-C42</f>
        <v>2920</v>
      </c>
      <c r="E42" s="8">
        <f>D42*100/B42</f>
        <v>6.663319793710921</v>
      </c>
    </row>
    <row r="43" spans="1:5" ht="32.25" thickBot="1">
      <c r="A43" s="9" t="s">
        <v>7</v>
      </c>
      <c r="B43" s="10">
        <v>43822</v>
      </c>
      <c r="C43" s="10">
        <v>40902</v>
      </c>
      <c r="D43" s="11">
        <f>B43-C43</f>
        <v>2920</v>
      </c>
      <c r="E43" s="12">
        <f>D43*100/B43</f>
        <v>6.663319793710921</v>
      </c>
    </row>
    <row r="44" ht="15.75" thickBot="1"/>
    <row r="45" spans="1:5" s="13" customFormat="1" ht="15.75">
      <c r="A45" s="14" t="s">
        <v>16</v>
      </c>
      <c r="B45" s="20">
        <f>B9+B12+B15+B18+B21+B24+B27+B30+B33+B36+B39+B42</f>
        <v>389979</v>
      </c>
      <c r="C45" s="15">
        <f>C9+C12+C15+C18+C21+C24+C27+C30+C33+C36+C39+C42</f>
        <v>320255</v>
      </c>
      <c r="D45" s="22">
        <f>D9+D12+D15+D18+D21+D24+D27+D30+D33+D36+D39+D42</f>
        <v>69724</v>
      </c>
      <c r="E45" s="16">
        <f>D45*100/B45</f>
        <v>17.878911428564102</v>
      </c>
    </row>
    <row r="46" spans="1:5" s="13" customFormat="1" ht="15.75" thickBot="1">
      <c r="A46" s="17" t="s">
        <v>17</v>
      </c>
      <c r="B46" s="21"/>
      <c r="C46" s="18"/>
      <c r="D46" s="21"/>
      <c r="E46" s="19"/>
    </row>
  </sheetData>
  <sheetProtection/>
  <mergeCells count="19">
    <mergeCell ref="A41:E41"/>
    <mergeCell ref="A20:E20"/>
    <mergeCell ref="A23:E23"/>
    <mergeCell ref="A17:E17"/>
    <mergeCell ref="A14:E14"/>
    <mergeCell ref="A11:E11"/>
    <mergeCell ref="A32:E32"/>
    <mergeCell ref="A29:E29"/>
    <mergeCell ref="A26:E26"/>
    <mergeCell ref="A38:E38"/>
    <mergeCell ref="A35:E35"/>
    <mergeCell ref="A8:E8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4" sqref="C34"/>
    </sheetView>
  </sheetViews>
  <sheetFormatPr defaultColWidth="9.140625" defaultRowHeight="15"/>
  <cols>
    <col min="1" max="5" width="20.00390625" style="0" customWidth="1"/>
  </cols>
  <sheetData>
    <row r="1" spans="1:5" ht="15.75">
      <c r="A1" s="44" t="s">
        <v>0</v>
      </c>
      <c r="B1" s="44"/>
      <c r="C1" s="44"/>
      <c r="D1" s="44"/>
      <c r="E1" s="44"/>
    </row>
    <row r="2" spans="1:5" ht="15.75">
      <c r="A2" s="1"/>
      <c r="B2" s="1"/>
      <c r="C2" s="1"/>
      <c r="D2" s="1"/>
      <c r="E2" s="1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24</v>
      </c>
      <c r="B4" s="44"/>
      <c r="C4" s="44"/>
      <c r="D4" s="44"/>
      <c r="E4" s="44"/>
    </row>
    <row r="5" spans="1:5" ht="16.5" thickBot="1">
      <c r="A5" s="2"/>
      <c r="B5" s="2"/>
      <c r="C5" s="2"/>
      <c r="D5" s="2"/>
      <c r="E5" s="2"/>
    </row>
    <row r="6" spans="1:5" ht="15.75" thickBot="1">
      <c r="A6" s="45"/>
      <c r="B6" s="46" t="s">
        <v>26</v>
      </c>
      <c r="C6" s="46" t="s">
        <v>2</v>
      </c>
      <c r="D6" s="47" t="s">
        <v>3</v>
      </c>
      <c r="E6" s="47"/>
    </row>
    <row r="7" spans="1:5" ht="27.75" customHeight="1">
      <c r="A7" s="45"/>
      <c r="B7" s="46"/>
      <c r="C7" s="46"/>
      <c r="D7" s="3" t="s">
        <v>4</v>
      </c>
      <c r="E7" s="4" t="s">
        <v>5</v>
      </c>
    </row>
    <row r="8" spans="1:5" ht="15">
      <c r="A8" s="43" t="s">
        <v>25</v>
      </c>
      <c r="B8" s="43"/>
      <c r="C8" s="43"/>
      <c r="D8" s="43"/>
      <c r="E8" s="43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3" t="s">
        <v>27</v>
      </c>
      <c r="B11" s="43"/>
      <c r="C11" s="43"/>
      <c r="D11" s="43"/>
      <c r="E11" s="43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3" t="s">
        <v>28</v>
      </c>
      <c r="B14" s="43"/>
      <c r="C14" s="43"/>
      <c r="D14" s="43"/>
      <c r="E14" s="43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3" t="s">
        <v>29</v>
      </c>
      <c r="B17" s="43"/>
      <c r="C17" s="43"/>
      <c r="D17" s="43"/>
      <c r="E17" s="43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3" t="s">
        <v>30</v>
      </c>
      <c r="B20" s="43"/>
      <c r="C20" s="43"/>
      <c r="D20" s="43"/>
      <c r="E20" s="43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3" t="s">
        <v>31</v>
      </c>
      <c r="B23" s="43"/>
      <c r="C23" s="43"/>
      <c r="D23" s="43"/>
      <c r="E23" s="43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3" t="s">
        <v>32</v>
      </c>
      <c r="B26" s="43"/>
      <c r="C26" s="43"/>
      <c r="D26" s="43"/>
      <c r="E26" s="43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3" t="s">
        <v>33</v>
      </c>
      <c r="B29" s="43"/>
      <c r="C29" s="43"/>
      <c r="D29" s="43"/>
      <c r="E29" s="43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3" t="s">
        <v>34</v>
      </c>
      <c r="B32" s="43"/>
      <c r="C32" s="43"/>
      <c r="D32" s="43"/>
      <c r="E32" s="43"/>
    </row>
    <row r="33" spans="1:5" ht="15.75">
      <c r="A33" s="5" t="s">
        <v>6</v>
      </c>
      <c r="B33" s="6">
        <f>B34</f>
        <v>25450</v>
      </c>
      <c r="C33" s="6">
        <f>C34</f>
        <v>20509</v>
      </c>
      <c r="D33" s="7">
        <f>B33-C33</f>
        <v>4941</v>
      </c>
      <c r="E33" s="8">
        <f>D33*100/B33</f>
        <v>19.414538310412574</v>
      </c>
    </row>
    <row r="34" spans="1:5" ht="32.25" thickBot="1">
      <c r="A34" s="9" t="s">
        <v>7</v>
      </c>
      <c r="B34" s="10">
        <v>25450</v>
      </c>
      <c r="C34" s="10">
        <v>20509</v>
      </c>
      <c r="D34" s="11">
        <f>B34-C34</f>
        <v>4941</v>
      </c>
      <c r="E34" s="12">
        <f>D34*100/B34</f>
        <v>19.414538310412574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230213</v>
      </c>
      <c r="D36" s="22">
        <f>D9+D12+D15+D18+D21+D24+D27+D30+D33</f>
        <v>45800</v>
      </c>
      <c r="E36" s="16">
        <f>D36*100/B36</f>
        <v>16.593421324357912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1:E1"/>
    <mergeCell ref="A3:E3"/>
    <mergeCell ref="A4:E4"/>
    <mergeCell ref="A6:A7"/>
    <mergeCell ref="B6:B7"/>
    <mergeCell ref="A32:E32"/>
    <mergeCell ref="C6:C7"/>
    <mergeCell ref="D6:E6"/>
    <mergeCell ref="A20:E20"/>
    <mergeCell ref="A17:E17"/>
    <mergeCell ref="A29:E29"/>
    <mergeCell ref="A14:E14"/>
    <mergeCell ref="A11:E11"/>
    <mergeCell ref="A8:E8"/>
    <mergeCell ref="A26:E26"/>
    <mergeCell ref="A23:E2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5" sqref="C35"/>
    </sheetView>
  </sheetViews>
  <sheetFormatPr defaultColWidth="9.140625" defaultRowHeight="15"/>
  <cols>
    <col min="1" max="5" width="20.00390625" style="0" customWidth="1"/>
  </cols>
  <sheetData>
    <row r="1" spans="1:5" ht="15.75">
      <c r="A1" s="44" t="s">
        <v>0</v>
      </c>
      <c r="B1" s="44"/>
      <c r="C1" s="44"/>
      <c r="D1" s="44"/>
      <c r="E1" s="44"/>
    </row>
    <row r="2" spans="1:5" ht="15.75">
      <c r="A2" s="1"/>
      <c r="B2" s="1"/>
      <c r="C2" s="1"/>
      <c r="D2" s="1"/>
      <c r="E2" s="1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24</v>
      </c>
      <c r="B4" s="44"/>
      <c r="C4" s="44"/>
      <c r="D4" s="44"/>
      <c r="E4" s="44"/>
    </row>
    <row r="5" spans="1:5" ht="16.5" thickBot="1">
      <c r="A5" s="2"/>
      <c r="B5" s="2"/>
      <c r="C5" s="2"/>
      <c r="D5" s="2"/>
      <c r="E5" s="2"/>
    </row>
    <row r="6" spans="1:5" ht="15.75" thickBot="1">
      <c r="A6" s="45"/>
      <c r="B6" s="46" t="s">
        <v>26</v>
      </c>
      <c r="C6" s="46" t="s">
        <v>2</v>
      </c>
      <c r="D6" s="47" t="s">
        <v>3</v>
      </c>
      <c r="E6" s="47"/>
    </row>
    <row r="7" spans="1:5" ht="27.75" customHeight="1">
      <c r="A7" s="45"/>
      <c r="B7" s="46"/>
      <c r="C7" s="46"/>
      <c r="D7" s="3" t="s">
        <v>4</v>
      </c>
      <c r="E7" s="4" t="s">
        <v>5</v>
      </c>
    </row>
    <row r="8" spans="1:5" ht="15">
      <c r="A8" s="43" t="s">
        <v>25</v>
      </c>
      <c r="B8" s="43"/>
      <c r="C8" s="43"/>
      <c r="D8" s="43"/>
      <c r="E8" s="43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3" t="s">
        <v>27</v>
      </c>
      <c r="B11" s="43"/>
      <c r="C11" s="43"/>
      <c r="D11" s="43"/>
      <c r="E11" s="43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3" t="s">
        <v>28</v>
      </c>
      <c r="B14" s="43"/>
      <c r="C14" s="43"/>
      <c r="D14" s="43"/>
      <c r="E14" s="43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3" t="s">
        <v>29</v>
      </c>
      <c r="B17" s="43"/>
      <c r="C17" s="43"/>
      <c r="D17" s="43"/>
      <c r="E17" s="43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3" t="s">
        <v>30</v>
      </c>
      <c r="B20" s="43"/>
      <c r="C20" s="43"/>
      <c r="D20" s="43"/>
      <c r="E20" s="43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3" t="s">
        <v>31</v>
      </c>
      <c r="B23" s="43"/>
      <c r="C23" s="43"/>
      <c r="D23" s="43"/>
      <c r="E23" s="43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3" t="s">
        <v>32</v>
      </c>
      <c r="B26" s="43"/>
      <c r="C26" s="43"/>
      <c r="D26" s="43"/>
      <c r="E26" s="43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3" t="s">
        <v>33</v>
      </c>
      <c r="B29" s="43"/>
      <c r="C29" s="43"/>
      <c r="D29" s="43"/>
      <c r="E29" s="43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3" t="s">
        <v>34</v>
      </c>
      <c r="B32" s="43"/>
      <c r="C32" s="43"/>
      <c r="D32" s="43"/>
      <c r="E32" s="43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7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11">
        <f>B34-C34</f>
        <v>4027</v>
      </c>
      <c r="E34" s="12">
        <f>D34*100/B34</f>
        <v>15.82318271119843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231127</v>
      </c>
      <c r="D36" s="22">
        <f>D9+D12+D15+D18+D21+D24+D27+D30+D33</f>
        <v>44886</v>
      </c>
      <c r="E36" s="16">
        <f>D36*100/B36</f>
        <v>16.262277501422034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1:E1"/>
    <mergeCell ref="A3:E3"/>
    <mergeCell ref="A4:E4"/>
    <mergeCell ref="A6:A7"/>
    <mergeCell ref="B6:B7"/>
    <mergeCell ref="C6:C7"/>
    <mergeCell ref="D6:E6"/>
    <mergeCell ref="A26:E26"/>
    <mergeCell ref="A29:E29"/>
    <mergeCell ref="A32:E32"/>
    <mergeCell ref="A8:E8"/>
    <mergeCell ref="A11:E11"/>
    <mergeCell ref="A14:E14"/>
    <mergeCell ref="A17:E17"/>
    <mergeCell ref="A20:E20"/>
    <mergeCell ref="A23:E2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28">
      <selection activeCell="D45" sqref="D45"/>
    </sheetView>
  </sheetViews>
  <sheetFormatPr defaultColWidth="9.140625" defaultRowHeight="15"/>
  <cols>
    <col min="1" max="5" width="20.00390625" style="0" customWidth="1"/>
  </cols>
  <sheetData>
    <row r="1" spans="1:5" ht="15.75">
      <c r="A1" s="44" t="s">
        <v>0</v>
      </c>
      <c r="B1" s="44"/>
      <c r="C1" s="44"/>
      <c r="D1" s="44"/>
      <c r="E1" s="44"/>
    </row>
    <row r="2" spans="1:5" ht="15.75">
      <c r="A2" s="1"/>
      <c r="B2" s="1"/>
      <c r="C2" s="1"/>
      <c r="D2" s="1"/>
      <c r="E2" s="1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24</v>
      </c>
      <c r="B4" s="44"/>
      <c r="C4" s="44"/>
      <c r="D4" s="44"/>
      <c r="E4" s="44"/>
    </row>
    <row r="5" spans="1:5" ht="16.5" thickBot="1">
      <c r="A5" s="2"/>
      <c r="B5" s="2"/>
      <c r="C5" s="2"/>
      <c r="D5" s="2"/>
      <c r="E5" s="2"/>
    </row>
    <row r="6" spans="1:5" ht="15.75" thickBot="1">
      <c r="A6" s="45"/>
      <c r="B6" s="46" t="s">
        <v>26</v>
      </c>
      <c r="C6" s="46" t="s">
        <v>2</v>
      </c>
      <c r="D6" s="47" t="s">
        <v>3</v>
      </c>
      <c r="E6" s="47"/>
    </row>
    <row r="7" spans="1:5" ht="27.75" customHeight="1">
      <c r="A7" s="45"/>
      <c r="B7" s="46"/>
      <c r="C7" s="46"/>
      <c r="D7" s="3" t="s">
        <v>4</v>
      </c>
      <c r="E7" s="4" t="s">
        <v>5</v>
      </c>
    </row>
    <row r="8" spans="1:5" ht="15">
      <c r="A8" s="43" t="s">
        <v>25</v>
      </c>
      <c r="B8" s="43"/>
      <c r="C8" s="43"/>
      <c r="D8" s="43"/>
      <c r="E8" s="43"/>
    </row>
    <row r="9" spans="1:5" ht="15.75">
      <c r="A9" s="5" t="s">
        <v>6</v>
      </c>
      <c r="B9" s="6">
        <f>B10</f>
        <v>42282</v>
      </c>
      <c r="C9" s="6">
        <f>C10</f>
        <v>24852</v>
      </c>
      <c r="D9" s="23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24">
        <f>B10-C10</f>
        <v>17430</v>
      </c>
      <c r="E10" s="12">
        <f>D10*100/B10</f>
        <v>41.22321555271747</v>
      </c>
    </row>
    <row r="11" spans="1:5" ht="15">
      <c r="A11" s="43" t="s">
        <v>27</v>
      </c>
      <c r="B11" s="43"/>
      <c r="C11" s="43"/>
      <c r="D11" s="43"/>
      <c r="E11" s="43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23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24">
        <f>B13-C13</f>
        <v>3078</v>
      </c>
      <c r="E13" s="12">
        <f>D13*100/B13</f>
        <v>8.242508636156709</v>
      </c>
    </row>
    <row r="14" spans="1:5" ht="15">
      <c r="A14" s="43" t="s">
        <v>28</v>
      </c>
      <c r="B14" s="43"/>
      <c r="C14" s="43"/>
      <c r="D14" s="43"/>
      <c r="E14" s="43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23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24">
        <f>B16-C16</f>
        <v>7361</v>
      </c>
      <c r="E16" s="12">
        <f>D16*100/B16</f>
        <v>18.529426572018327</v>
      </c>
    </row>
    <row r="17" spans="1:5" ht="15">
      <c r="A17" s="43" t="s">
        <v>29</v>
      </c>
      <c r="B17" s="43"/>
      <c r="C17" s="43"/>
      <c r="D17" s="43"/>
      <c r="E17" s="43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23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24">
        <f>B19-C19</f>
        <v>3758</v>
      </c>
      <c r="E19" s="12">
        <f>D19*100/B19</f>
        <v>10.617318830343269</v>
      </c>
    </row>
    <row r="20" spans="1:5" ht="15">
      <c r="A20" s="43" t="s">
        <v>30</v>
      </c>
      <c r="B20" s="43"/>
      <c r="C20" s="43"/>
      <c r="D20" s="43"/>
      <c r="E20" s="43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23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24">
        <f>B22-C22</f>
        <v>2216</v>
      </c>
      <c r="E22" s="12">
        <f>D22*100/B22</f>
        <v>7.982421382515039</v>
      </c>
    </row>
    <row r="23" spans="1:5" ht="15">
      <c r="A23" s="43" t="s">
        <v>31</v>
      </c>
      <c r="B23" s="43"/>
      <c r="C23" s="43"/>
      <c r="D23" s="43"/>
      <c r="E23" s="43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23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24">
        <f>B25-C25</f>
        <v>-1299</v>
      </c>
      <c r="E25" s="12">
        <f>D25*100/B25</f>
        <v>-5.874372541039207</v>
      </c>
    </row>
    <row r="26" spans="1:5" ht="15">
      <c r="A26" s="43" t="s">
        <v>32</v>
      </c>
      <c r="B26" s="43"/>
      <c r="C26" s="43"/>
      <c r="D26" s="43"/>
      <c r="E26" s="43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23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24">
        <f>B28-C28</f>
        <v>3160</v>
      </c>
      <c r="E28" s="12">
        <f>D28*100/B28</f>
        <v>13.971791130565505</v>
      </c>
    </row>
    <row r="29" spans="1:5" ht="15">
      <c r="A29" s="43" t="s">
        <v>33</v>
      </c>
      <c r="B29" s="43"/>
      <c r="C29" s="43"/>
      <c r="D29" s="43"/>
      <c r="E29" s="43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23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24">
        <f>B31-C31</f>
        <v>5155</v>
      </c>
      <c r="E31" s="12">
        <f>D31*100/B31</f>
        <v>22.099802795164194</v>
      </c>
    </row>
    <row r="32" spans="1:5" ht="15">
      <c r="A32" s="43" t="s">
        <v>34</v>
      </c>
      <c r="B32" s="43"/>
      <c r="C32" s="43"/>
      <c r="D32" s="43"/>
      <c r="E32" s="43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23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24">
        <f>B34-C34</f>
        <v>4027</v>
      </c>
      <c r="E34" s="12">
        <f>D34*100/B34</f>
        <v>15.82318271119843</v>
      </c>
    </row>
    <row r="35" spans="1:5" ht="15">
      <c r="A35" s="43" t="s">
        <v>35</v>
      </c>
      <c r="B35" s="43"/>
      <c r="C35" s="43"/>
      <c r="D35" s="43"/>
      <c r="E35" s="43"/>
    </row>
    <row r="36" spans="1:5" ht="15.75">
      <c r="A36" s="5" t="s">
        <v>6</v>
      </c>
      <c r="B36" s="6">
        <f>B37</f>
        <v>35319</v>
      </c>
      <c r="C36" s="6">
        <f>C37</f>
        <v>24886</v>
      </c>
      <c r="D36" s="23">
        <f>B36-C36</f>
        <v>10433</v>
      </c>
      <c r="E36" s="8">
        <f>D36*100/B36</f>
        <v>29.53934143095784</v>
      </c>
    </row>
    <row r="37" spans="1:5" ht="32.25" thickBot="1">
      <c r="A37" s="9" t="s">
        <v>7</v>
      </c>
      <c r="B37" s="10">
        <v>35319</v>
      </c>
      <c r="C37" s="10">
        <v>24886</v>
      </c>
      <c r="D37" s="24">
        <f>B37-C37</f>
        <v>10433</v>
      </c>
      <c r="E37" s="12">
        <f>D37*100/B37</f>
        <v>29.53934143095784</v>
      </c>
    </row>
    <row r="38" spans="1:5" ht="15">
      <c r="A38" s="43" t="s">
        <v>36</v>
      </c>
      <c r="B38" s="43"/>
      <c r="C38" s="43"/>
      <c r="D38" s="43"/>
      <c r="E38" s="43"/>
    </row>
    <row r="39" spans="1:5" ht="15.75">
      <c r="A39" s="5" t="s">
        <v>6</v>
      </c>
      <c r="B39" s="6">
        <f>B40</f>
        <v>36006</v>
      </c>
      <c r="C39" s="6">
        <f>C40</f>
        <v>29938</v>
      </c>
      <c r="D39" s="23">
        <f>B39-C39</f>
        <v>6068</v>
      </c>
      <c r="E39" s="8">
        <f>D39*100/B39</f>
        <v>16.85274676442815</v>
      </c>
    </row>
    <row r="40" spans="1:5" ht="32.25" thickBot="1">
      <c r="A40" s="9" t="s">
        <v>7</v>
      </c>
      <c r="B40" s="10">
        <v>36006</v>
      </c>
      <c r="C40" s="10">
        <v>29938</v>
      </c>
      <c r="D40" s="24">
        <f>B40-C40</f>
        <v>6068</v>
      </c>
      <c r="E40" s="12">
        <f>D40*100/B40</f>
        <v>16.85274676442815</v>
      </c>
    </row>
    <row r="41" spans="1:5" ht="15">
      <c r="A41" s="43" t="s">
        <v>37</v>
      </c>
      <c r="B41" s="43"/>
      <c r="C41" s="43"/>
      <c r="D41" s="43"/>
      <c r="E41" s="43"/>
    </row>
    <row r="42" spans="1:5" ht="15.75">
      <c r="A42" s="5" t="s">
        <v>6</v>
      </c>
      <c r="B42" s="23">
        <f>B43</f>
        <v>43063</v>
      </c>
      <c r="C42" s="23">
        <f>C43</f>
        <v>41200</v>
      </c>
      <c r="D42" s="23">
        <f>B42-C42</f>
        <v>1863</v>
      </c>
      <c r="E42" s="8">
        <f>D42*100/B42</f>
        <v>4.326219724589555</v>
      </c>
    </row>
    <row r="43" spans="1:5" ht="32.25" thickBot="1">
      <c r="A43" s="9" t="s">
        <v>7</v>
      </c>
      <c r="B43" s="24">
        <v>43063</v>
      </c>
      <c r="C43" s="24">
        <v>41200</v>
      </c>
      <c r="D43" s="24">
        <f>B43-C43</f>
        <v>1863</v>
      </c>
      <c r="E43" s="12">
        <f>D43*100/B43</f>
        <v>4.326219724589555</v>
      </c>
    </row>
    <row r="44" ht="15.75" thickBot="1">
      <c r="D44" s="30"/>
    </row>
    <row r="45" spans="1:5" s="13" customFormat="1" ht="15.75">
      <c r="A45" s="14" t="s">
        <v>16</v>
      </c>
      <c r="B45" s="27">
        <f>B9+B12+B15+B19+B21+B24+B27+B30+B33+B36+B39+B42</f>
        <v>390401</v>
      </c>
      <c r="C45" s="28">
        <f>C9+C12+C15+C19+C21+C24+C27+C30+C33+C36+C39+C42</f>
        <v>327151</v>
      </c>
      <c r="D45" s="29">
        <f>D9+D12+D15+D18+D21+D24+D27+D30+D33+D36+D39+D42</f>
        <v>63250</v>
      </c>
      <c r="E45" s="16">
        <f>D45*100/B45</f>
        <v>16.201290468005972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41:E41"/>
    <mergeCell ref="A38:E38"/>
    <mergeCell ref="A1:E1"/>
    <mergeCell ref="A3:E3"/>
    <mergeCell ref="A4:E4"/>
    <mergeCell ref="A6:A7"/>
    <mergeCell ref="B6:B7"/>
    <mergeCell ref="C6:C7"/>
    <mergeCell ref="D6:E6"/>
    <mergeCell ref="A26:E26"/>
    <mergeCell ref="A29:E29"/>
    <mergeCell ref="A32:E32"/>
    <mergeCell ref="A35:E35"/>
    <mergeCell ref="A8:E8"/>
    <mergeCell ref="A11:E11"/>
    <mergeCell ref="A14:E14"/>
    <mergeCell ref="A17:E17"/>
    <mergeCell ref="A20:E20"/>
    <mergeCell ref="A23:E2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37">
      <selection activeCell="E45" sqref="E45"/>
    </sheetView>
  </sheetViews>
  <sheetFormatPr defaultColWidth="9.140625" defaultRowHeight="15"/>
  <cols>
    <col min="1" max="5" width="20.00390625" style="0" customWidth="1"/>
  </cols>
  <sheetData>
    <row r="1" spans="1:5" ht="15.75">
      <c r="A1" s="44" t="s">
        <v>0</v>
      </c>
      <c r="B1" s="44"/>
      <c r="C1" s="44"/>
      <c r="D1" s="44"/>
      <c r="E1" s="44"/>
    </row>
    <row r="2" spans="1:5" ht="15.75">
      <c r="A2" s="1"/>
      <c r="B2" s="1"/>
      <c r="C2" s="1"/>
      <c r="D2" s="1"/>
      <c r="E2" s="1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24</v>
      </c>
      <c r="B4" s="44"/>
      <c r="C4" s="44"/>
      <c r="D4" s="44"/>
      <c r="E4" s="44"/>
    </row>
    <row r="5" spans="1:5" ht="16.5" thickBot="1">
      <c r="A5" s="2"/>
      <c r="B5" s="2"/>
      <c r="C5" s="2"/>
      <c r="D5" s="2"/>
      <c r="E5" s="2"/>
    </row>
    <row r="6" spans="1:5" ht="15.75" thickBot="1">
      <c r="A6" s="45"/>
      <c r="B6" s="46" t="s">
        <v>26</v>
      </c>
      <c r="C6" s="46" t="s">
        <v>2</v>
      </c>
      <c r="D6" s="47" t="s">
        <v>3</v>
      </c>
      <c r="E6" s="47"/>
    </row>
    <row r="7" spans="1:5" ht="27.75" customHeight="1">
      <c r="A7" s="45"/>
      <c r="B7" s="46"/>
      <c r="C7" s="46"/>
      <c r="D7" s="3" t="s">
        <v>4</v>
      </c>
      <c r="E7" s="4" t="s">
        <v>5</v>
      </c>
    </row>
    <row r="8" spans="1:5" ht="15">
      <c r="A8" s="43" t="s">
        <v>25</v>
      </c>
      <c r="B8" s="43"/>
      <c r="C8" s="43"/>
      <c r="D8" s="43"/>
      <c r="E8" s="43"/>
    </row>
    <row r="9" spans="1:5" ht="15.75">
      <c r="A9" s="5" t="s">
        <v>6</v>
      </c>
      <c r="B9" s="7">
        <f>B10</f>
        <v>42282.233</v>
      </c>
      <c r="C9" s="7">
        <f>C10</f>
        <v>24851.898393</v>
      </c>
      <c r="D9" s="7">
        <f>B9-C9</f>
        <v>17430.334607</v>
      </c>
      <c r="E9" s="8">
        <f>D9*100/B9</f>
        <v>41.223779754016306</v>
      </c>
    </row>
    <row r="10" spans="1:5" ht="32.25" thickBot="1">
      <c r="A10" s="9" t="s">
        <v>7</v>
      </c>
      <c r="B10" s="11">
        <v>42282.233</v>
      </c>
      <c r="C10" s="11">
        <v>24851.898393</v>
      </c>
      <c r="D10" s="11">
        <f>B10-C10</f>
        <v>17430.334607</v>
      </c>
      <c r="E10" s="12">
        <f>D10*100/B10</f>
        <v>41.223779754016306</v>
      </c>
    </row>
    <row r="11" spans="1:5" ht="15">
      <c r="A11" s="43" t="s">
        <v>27</v>
      </c>
      <c r="B11" s="43"/>
      <c r="C11" s="43"/>
      <c r="D11" s="43"/>
      <c r="E11" s="43"/>
    </row>
    <row r="12" spans="1:5" ht="15.75">
      <c r="A12" s="5" t="s">
        <v>6</v>
      </c>
      <c r="B12" s="6">
        <f>B13</f>
        <v>37342.993</v>
      </c>
      <c r="C12" s="6">
        <f>C13</f>
        <v>34264.698207</v>
      </c>
      <c r="D12" s="7">
        <f>B12-C12</f>
        <v>3078.294793000001</v>
      </c>
      <c r="E12" s="8">
        <f>D12*100/B12</f>
        <v>8.243299601079112</v>
      </c>
    </row>
    <row r="13" spans="1:5" ht="32.25" thickBot="1">
      <c r="A13" s="9" t="s">
        <v>7</v>
      </c>
      <c r="B13" s="10">
        <v>37342.993</v>
      </c>
      <c r="C13" s="10">
        <v>34264.698207</v>
      </c>
      <c r="D13" s="11">
        <f>B13-C13</f>
        <v>3078.294793000001</v>
      </c>
      <c r="E13" s="12">
        <f>D13*100/B13</f>
        <v>8.243299601079112</v>
      </c>
    </row>
    <row r="14" spans="1:5" ht="15">
      <c r="A14" s="43" t="s">
        <v>28</v>
      </c>
      <c r="B14" s="43"/>
      <c r="C14" s="43"/>
      <c r="D14" s="43"/>
      <c r="E14" s="43"/>
    </row>
    <row r="15" spans="1:5" ht="15.75">
      <c r="A15" s="5" t="s">
        <v>6</v>
      </c>
      <c r="B15" s="7">
        <f>B16</f>
        <v>39725.853</v>
      </c>
      <c r="C15" s="7">
        <f>C16</f>
        <v>32365.125549</v>
      </c>
      <c r="D15" s="7">
        <f>B15-C15</f>
        <v>7360.7274510000025</v>
      </c>
      <c r="E15" s="8">
        <f>D15*100/B15</f>
        <v>18.52880906295455</v>
      </c>
    </row>
    <row r="16" spans="1:5" ht="32.25" thickBot="1">
      <c r="A16" s="9" t="s">
        <v>7</v>
      </c>
      <c r="B16" s="11">
        <v>39725.853</v>
      </c>
      <c r="C16" s="11">
        <v>32365.125549</v>
      </c>
      <c r="D16" s="11">
        <f>B16-C16</f>
        <v>7360.7274510000025</v>
      </c>
      <c r="E16" s="12">
        <f>D16*100/B16</f>
        <v>18.52880906295455</v>
      </c>
    </row>
    <row r="17" spans="1:5" ht="15">
      <c r="A17" s="43" t="s">
        <v>29</v>
      </c>
      <c r="B17" s="43"/>
      <c r="C17" s="43"/>
      <c r="D17" s="43"/>
      <c r="E17" s="43"/>
    </row>
    <row r="18" spans="1:5" ht="15.75">
      <c r="A18" s="5" t="s">
        <v>6</v>
      </c>
      <c r="B18" s="6">
        <f>B19</f>
        <v>35394.642</v>
      </c>
      <c r="C18" s="7">
        <f>C19</f>
        <v>31636.746681</v>
      </c>
      <c r="D18" s="7">
        <f>B18-C18</f>
        <v>3757.8953189999993</v>
      </c>
      <c r="E18" s="8">
        <f>D18*100/B18</f>
        <v>10.617130465678956</v>
      </c>
    </row>
    <row r="19" spans="1:5" ht="32.25" thickBot="1">
      <c r="A19" s="9" t="s">
        <v>7</v>
      </c>
      <c r="B19" s="10">
        <v>35394.642</v>
      </c>
      <c r="C19" s="11">
        <v>31636.746681</v>
      </c>
      <c r="D19" s="11">
        <f>B19-C19</f>
        <v>3757.8953189999993</v>
      </c>
      <c r="E19" s="12">
        <f>D19*100/B19</f>
        <v>10.617130465678956</v>
      </c>
    </row>
    <row r="20" spans="1:5" ht="15">
      <c r="A20" s="43" t="s">
        <v>30</v>
      </c>
      <c r="B20" s="43"/>
      <c r="C20" s="43"/>
      <c r="D20" s="43"/>
      <c r="E20" s="43"/>
    </row>
    <row r="21" spans="1:5" ht="15.75">
      <c r="A21" s="5" t="s">
        <v>6</v>
      </c>
      <c r="B21" s="6">
        <f>B22</f>
        <v>27761.534</v>
      </c>
      <c r="C21" s="7">
        <f>C22</f>
        <v>25545.211094</v>
      </c>
      <c r="D21" s="7">
        <f>B21-C21</f>
        <v>2216.3229060000012</v>
      </c>
      <c r="E21" s="8">
        <f>D21*100/B21</f>
        <v>7.98343098043502</v>
      </c>
    </row>
    <row r="22" spans="1:5" ht="32.25" thickBot="1">
      <c r="A22" s="9" t="s">
        <v>7</v>
      </c>
      <c r="B22" s="10">
        <v>27761.534</v>
      </c>
      <c r="C22" s="11">
        <v>25545.211094</v>
      </c>
      <c r="D22" s="11">
        <f>B22-C22</f>
        <v>2216.3229060000012</v>
      </c>
      <c r="E22" s="12">
        <f>D22*100/B22</f>
        <v>7.98343098043502</v>
      </c>
    </row>
    <row r="23" spans="1:5" ht="15">
      <c r="A23" s="43" t="s">
        <v>31</v>
      </c>
      <c r="B23" s="43"/>
      <c r="C23" s="43"/>
      <c r="D23" s="43"/>
      <c r="E23" s="43"/>
    </row>
    <row r="24" spans="1:5" ht="15.75">
      <c r="A24" s="5" t="s">
        <v>6</v>
      </c>
      <c r="B24" s="6">
        <f>B25</f>
        <v>22112.683</v>
      </c>
      <c r="C24" s="7">
        <f>C25</f>
        <v>23412.437311</v>
      </c>
      <c r="D24" s="7">
        <f>B24-C24</f>
        <v>-1299.7543110000006</v>
      </c>
      <c r="E24" s="8">
        <f>D24*100/B24</f>
        <v>-5.877867968351016</v>
      </c>
    </row>
    <row r="25" spans="1:5" ht="32.25" thickBot="1">
      <c r="A25" s="9" t="s">
        <v>7</v>
      </c>
      <c r="B25" s="10">
        <v>22112.683</v>
      </c>
      <c r="C25" s="11">
        <v>23412.437311</v>
      </c>
      <c r="D25" s="11">
        <f>B25-C25</f>
        <v>-1299.7543110000006</v>
      </c>
      <c r="E25" s="12">
        <f>D25*100/B25</f>
        <v>-5.877867968351016</v>
      </c>
    </row>
    <row r="26" spans="1:5" ht="15">
      <c r="A26" s="43" t="s">
        <v>32</v>
      </c>
      <c r="B26" s="43"/>
      <c r="C26" s="43"/>
      <c r="D26" s="43"/>
      <c r="E26" s="43"/>
    </row>
    <row r="27" spans="1:5" ht="15.75">
      <c r="A27" s="5" t="s">
        <v>6</v>
      </c>
      <c r="B27" s="6">
        <f>B28</f>
        <v>22616.728</v>
      </c>
      <c r="C27" s="7">
        <f>C28</f>
        <v>19457.029109</v>
      </c>
      <c r="D27" s="7">
        <f>B27-C27</f>
        <v>3159.698891</v>
      </c>
      <c r="E27" s="8">
        <f>D27*100/B27</f>
        <v>13.970627806993127</v>
      </c>
    </row>
    <row r="28" spans="1:5" ht="32.25" thickBot="1">
      <c r="A28" s="9" t="s">
        <v>7</v>
      </c>
      <c r="B28" s="10">
        <v>22616.728</v>
      </c>
      <c r="C28" s="11">
        <v>19457.029109</v>
      </c>
      <c r="D28" s="11">
        <f>B28-C28</f>
        <v>3159.698891</v>
      </c>
      <c r="E28" s="12">
        <f>D28*100/B28</f>
        <v>13.970627806993127</v>
      </c>
    </row>
    <row r="29" spans="1:5" ht="15">
      <c r="A29" s="43" t="s">
        <v>33</v>
      </c>
      <c r="B29" s="43"/>
      <c r="C29" s="43"/>
      <c r="D29" s="43"/>
      <c r="E29" s="43"/>
    </row>
    <row r="30" spans="1:5" ht="15.75">
      <c r="A30" s="5" t="s">
        <v>6</v>
      </c>
      <c r="B30" s="6">
        <f>B31</f>
        <v>23326.287</v>
      </c>
      <c r="C30" s="7">
        <f>C31</f>
        <v>18170.826397</v>
      </c>
      <c r="D30" s="7">
        <f>B30-C30</f>
        <v>5155.4606029999995</v>
      </c>
      <c r="E30" s="8">
        <f>D30*100/B30</f>
        <v>22.10150549463787</v>
      </c>
    </row>
    <row r="31" spans="1:5" ht="32.25" thickBot="1">
      <c r="A31" s="9" t="s">
        <v>7</v>
      </c>
      <c r="B31" s="10">
        <v>23326.287</v>
      </c>
      <c r="C31" s="11">
        <v>18170.826397</v>
      </c>
      <c r="D31" s="11">
        <f>B31-C31</f>
        <v>5155.4606029999995</v>
      </c>
      <c r="E31" s="12">
        <f>D31*100/B31</f>
        <v>22.10150549463787</v>
      </c>
    </row>
    <row r="32" spans="1:5" ht="15">
      <c r="A32" s="43" t="s">
        <v>34</v>
      </c>
      <c r="B32" s="43"/>
      <c r="C32" s="43"/>
      <c r="D32" s="43"/>
      <c r="E32" s="43"/>
    </row>
    <row r="33" spans="1:5" ht="15.75">
      <c r="A33" s="5" t="s">
        <v>6</v>
      </c>
      <c r="B33" s="6">
        <f>B34</f>
        <v>25450.302</v>
      </c>
      <c r="C33" s="7">
        <f>C34</f>
        <v>21422.963259</v>
      </c>
      <c r="D33" s="7">
        <f>B33-C33</f>
        <v>4027.3387409999996</v>
      </c>
      <c r="E33" s="8">
        <f>D33*100/B33</f>
        <v>15.824325939236397</v>
      </c>
    </row>
    <row r="34" spans="1:5" ht="32.25" thickBot="1">
      <c r="A34" s="9" t="s">
        <v>7</v>
      </c>
      <c r="B34" s="10">
        <v>25450.302</v>
      </c>
      <c r="C34" s="11">
        <v>21422.963259</v>
      </c>
      <c r="D34" s="11">
        <f>B34-C34</f>
        <v>4027.3387409999996</v>
      </c>
      <c r="E34" s="12">
        <f>D34*100/B34</f>
        <v>15.824325939236397</v>
      </c>
    </row>
    <row r="35" spans="1:5" ht="15">
      <c r="A35" s="43" t="s">
        <v>35</v>
      </c>
      <c r="B35" s="43"/>
      <c r="C35" s="43"/>
      <c r="D35" s="43"/>
      <c r="E35" s="43"/>
    </row>
    <row r="36" spans="1:5" ht="15.75">
      <c r="A36" s="5" t="s">
        <v>6</v>
      </c>
      <c r="B36" s="6">
        <f>B37</f>
        <v>35318.903</v>
      </c>
      <c r="C36" s="7">
        <f>C37</f>
        <v>24885.641865</v>
      </c>
      <c r="D36" s="7">
        <f>B36-C36</f>
        <v>10433.261134999997</v>
      </c>
      <c r="E36" s="8">
        <f>D36*100/B36</f>
        <v>29.540161921223877</v>
      </c>
    </row>
    <row r="37" spans="1:5" ht="32.25" thickBot="1">
      <c r="A37" s="9" t="s">
        <v>7</v>
      </c>
      <c r="B37" s="10">
        <v>35318.903</v>
      </c>
      <c r="C37" s="11">
        <v>24885.641865</v>
      </c>
      <c r="D37" s="11">
        <f>B37-C37</f>
        <v>10433.261134999997</v>
      </c>
      <c r="E37" s="12">
        <f>D37*100/B37</f>
        <v>29.540161921223877</v>
      </c>
    </row>
    <row r="38" spans="1:5" ht="15">
      <c r="A38" s="43" t="s">
        <v>36</v>
      </c>
      <c r="B38" s="43"/>
      <c r="C38" s="43"/>
      <c r="D38" s="43"/>
      <c r="E38" s="43"/>
    </row>
    <row r="39" spans="1:5" ht="15.75">
      <c r="A39" s="5" t="s">
        <v>6</v>
      </c>
      <c r="B39" s="6">
        <f>B40</f>
        <v>36006.411</v>
      </c>
      <c r="C39" s="7">
        <f>C40</f>
        <v>29937.923993</v>
      </c>
      <c r="D39" s="7">
        <f>B39-C39</f>
        <v>6068.487007</v>
      </c>
      <c r="E39" s="8">
        <f>D39*100/B39</f>
        <v>16.85390695284792</v>
      </c>
    </row>
    <row r="40" spans="1:5" ht="32.25" thickBot="1">
      <c r="A40" s="9" t="s">
        <v>7</v>
      </c>
      <c r="B40" s="10">
        <v>36006.411</v>
      </c>
      <c r="C40" s="11">
        <v>29937.923993</v>
      </c>
      <c r="D40" s="11">
        <f>B40-C40</f>
        <v>6068.487007</v>
      </c>
      <c r="E40" s="12">
        <f>D40*100/B40</f>
        <v>16.85390695284792</v>
      </c>
    </row>
    <row r="41" spans="1:5" ht="15">
      <c r="A41" s="43" t="s">
        <v>37</v>
      </c>
      <c r="B41" s="43"/>
      <c r="C41" s="43"/>
      <c r="D41" s="43"/>
      <c r="E41" s="43"/>
    </row>
    <row r="42" spans="1:5" ht="15.75">
      <c r="A42" s="5" t="s">
        <v>6</v>
      </c>
      <c r="B42" s="7">
        <f>B43</f>
        <v>43063.221</v>
      </c>
      <c r="C42" s="7">
        <f>C43</f>
        <v>41239.628484</v>
      </c>
      <c r="D42" s="7">
        <f>B42-C42</f>
        <v>1823.592515999997</v>
      </c>
      <c r="E42" s="8">
        <f>D42*100/B42</f>
        <v>4.2346867550850344</v>
      </c>
    </row>
    <row r="43" spans="1:5" ht="32.25" thickBot="1">
      <c r="A43" s="9" t="s">
        <v>7</v>
      </c>
      <c r="B43" s="11">
        <v>43063.221</v>
      </c>
      <c r="C43" s="11">
        <v>41239.628484</v>
      </c>
      <c r="D43" s="11">
        <f>B43-C43</f>
        <v>1823.592515999997</v>
      </c>
      <c r="E43" s="12">
        <f>D43*100/B43</f>
        <v>4.2346867550850344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390401.79000000004</v>
      </c>
      <c r="C45" s="26">
        <f>C9+C12+C15+C19+C21+C24+C27+C30+C33+C36+C39+C42</f>
        <v>327190.130342</v>
      </c>
      <c r="D45" s="25">
        <f>D9+D12+D15+D18+D21+D24+D27+D30+D33+D36+D39+D42</f>
        <v>63211.659658</v>
      </c>
      <c r="E45" s="32">
        <f>D45*100/B45</f>
        <v>16.191436944487368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26:E26"/>
    <mergeCell ref="A29:E29"/>
    <mergeCell ref="A32:E32"/>
    <mergeCell ref="A35:E35"/>
    <mergeCell ref="A38:E38"/>
    <mergeCell ref="A41:E41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view="pageBreakPreview" zoomScale="136" zoomScaleSheetLayoutView="136" zoomScalePageLayoutView="0" workbookViewId="0" topLeftCell="A16">
      <selection activeCell="D45" sqref="D45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4" t="s">
        <v>0</v>
      </c>
      <c r="B1" s="44"/>
      <c r="C1" s="44"/>
      <c r="D1" s="44"/>
      <c r="E1" s="44"/>
    </row>
    <row r="2" spans="1:5" ht="15.75">
      <c r="A2" s="1"/>
      <c r="B2" s="1"/>
      <c r="C2" s="1"/>
      <c r="D2" s="1"/>
      <c r="E2" s="1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38</v>
      </c>
      <c r="B4" s="44"/>
      <c r="C4" s="44"/>
      <c r="D4" s="44"/>
      <c r="E4" s="44"/>
    </row>
    <row r="5" spans="1:5" ht="16.5" thickBot="1">
      <c r="A5" s="2"/>
      <c r="B5" s="2"/>
      <c r="C5" s="2"/>
      <c r="D5" s="2"/>
      <c r="E5" s="2"/>
    </row>
    <row r="6" spans="1:5" ht="15.75" thickBot="1">
      <c r="A6" s="45"/>
      <c r="B6" s="46" t="s">
        <v>39</v>
      </c>
      <c r="C6" s="46" t="s">
        <v>2</v>
      </c>
      <c r="D6" s="47" t="s">
        <v>3</v>
      </c>
      <c r="E6" s="47"/>
    </row>
    <row r="7" spans="1:5" ht="27.75" customHeight="1">
      <c r="A7" s="45"/>
      <c r="B7" s="46"/>
      <c r="C7" s="46"/>
      <c r="D7" s="3" t="s">
        <v>4</v>
      </c>
      <c r="E7" s="4" t="s">
        <v>5</v>
      </c>
    </row>
    <row r="8" spans="1:5" ht="15">
      <c r="A8" s="43" t="s">
        <v>40</v>
      </c>
      <c r="B8" s="43"/>
      <c r="C8" s="43"/>
      <c r="D8" s="43"/>
      <c r="E8" s="43"/>
    </row>
    <row r="9" spans="1:5" ht="15.75">
      <c r="A9" s="5" t="s">
        <v>6</v>
      </c>
      <c r="B9" s="7">
        <f>B10</f>
        <v>41986.262</v>
      </c>
      <c r="C9" s="7">
        <f>C10</f>
        <v>23457.053</v>
      </c>
      <c r="D9" s="7">
        <f>B9-C9</f>
        <v>18529.209000000003</v>
      </c>
      <c r="E9" s="8">
        <f>D9*100/B9</f>
        <v>44.13159952176739</v>
      </c>
    </row>
    <row r="10" spans="1:5" ht="32.25" thickBot="1">
      <c r="A10" s="9" t="s">
        <v>7</v>
      </c>
      <c r="B10" s="11">
        <v>41986.262</v>
      </c>
      <c r="C10" s="11">
        <v>23457.053</v>
      </c>
      <c r="D10" s="11">
        <f>B10-C10</f>
        <v>18529.209000000003</v>
      </c>
      <c r="E10" s="12">
        <f>D10*100/B10</f>
        <v>44.13159952176739</v>
      </c>
    </row>
    <row r="11" spans="1:5" ht="15">
      <c r="A11" s="43" t="s">
        <v>41</v>
      </c>
      <c r="B11" s="43"/>
      <c r="C11" s="43"/>
      <c r="D11" s="43"/>
      <c r="E11" s="43"/>
    </row>
    <row r="12" spans="1:5" ht="15.75">
      <c r="A12" s="5" t="s">
        <v>6</v>
      </c>
      <c r="B12" s="6">
        <f>B13</f>
        <v>36785.044</v>
      </c>
      <c r="C12" s="6">
        <f>C13</f>
        <v>35289.564</v>
      </c>
      <c r="D12" s="7">
        <f>B12-C12</f>
        <v>1495.4800000000032</v>
      </c>
      <c r="E12" s="8">
        <f>D12*100/B12</f>
        <v>4.0654566024170125</v>
      </c>
    </row>
    <row r="13" spans="1:5" ht="32.25" thickBot="1">
      <c r="A13" s="9" t="s">
        <v>7</v>
      </c>
      <c r="B13" s="10">
        <v>36785.044</v>
      </c>
      <c r="C13" s="10">
        <v>35289.564</v>
      </c>
      <c r="D13" s="11">
        <f>B13-C13</f>
        <v>1495.4800000000032</v>
      </c>
      <c r="E13" s="12">
        <f>D13*100/B13</f>
        <v>4.0654566024170125</v>
      </c>
    </row>
    <row r="14" spans="1:5" ht="15">
      <c r="A14" s="43" t="s">
        <v>42</v>
      </c>
      <c r="B14" s="43"/>
      <c r="C14" s="43"/>
      <c r="D14" s="43"/>
      <c r="E14" s="43"/>
    </row>
    <row r="15" spans="1:5" ht="15.75">
      <c r="A15" s="5" t="s">
        <v>6</v>
      </c>
      <c r="B15" s="7">
        <f>B16</f>
        <v>35166.997</v>
      </c>
      <c r="C15" s="7">
        <f>C16</f>
        <v>31384.280036</v>
      </c>
      <c r="D15" s="7">
        <f>B15-C15</f>
        <v>3782.716964000003</v>
      </c>
      <c r="E15" s="8">
        <f>D15*100/B15</f>
        <v>10.75644009069072</v>
      </c>
    </row>
    <row r="16" spans="1:5" ht="32.25" thickBot="1">
      <c r="A16" s="9" t="s">
        <v>7</v>
      </c>
      <c r="B16" s="11">
        <v>35166.997</v>
      </c>
      <c r="C16" s="11">
        <v>31384.280036</v>
      </c>
      <c r="D16" s="11">
        <f>B16-C16</f>
        <v>3782.716964000003</v>
      </c>
      <c r="E16" s="12">
        <f>D16*100/B16</f>
        <v>10.75644009069072</v>
      </c>
    </row>
    <row r="17" spans="1:5" ht="15">
      <c r="A17" s="43" t="s">
        <v>43</v>
      </c>
      <c r="B17" s="43"/>
      <c r="C17" s="43"/>
      <c r="D17" s="43"/>
      <c r="E17" s="43"/>
    </row>
    <row r="18" spans="1:5" ht="15.75">
      <c r="A18" s="5" t="s">
        <v>6</v>
      </c>
      <c r="B18" s="6">
        <f>B19</f>
        <v>35086.016</v>
      </c>
      <c r="C18" s="7">
        <f>C19</f>
        <v>30114.064</v>
      </c>
      <c r="D18" s="7">
        <f>B18-C18</f>
        <v>4971.952000000005</v>
      </c>
      <c r="E18" s="8">
        <f>D18*100/B18</f>
        <v>14.170751104941651</v>
      </c>
    </row>
    <row r="19" spans="1:6" ht="32.25" thickBot="1">
      <c r="A19" s="9" t="s">
        <v>7</v>
      </c>
      <c r="B19" s="10">
        <v>35086.016</v>
      </c>
      <c r="C19" s="11">
        <v>30114.064</v>
      </c>
      <c r="D19" s="11">
        <f>B19-C19</f>
        <v>4971.952000000005</v>
      </c>
      <c r="E19" s="12">
        <f>D19*100/B19</f>
        <v>14.170751104941651</v>
      </c>
      <c r="F19" s="33">
        <v>30115.257</v>
      </c>
    </row>
    <row r="20" spans="1:5" ht="15">
      <c r="A20" s="43" t="s">
        <v>44</v>
      </c>
      <c r="B20" s="43"/>
      <c r="C20" s="43"/>
      <c r="D20" s="43"/>
      <c r="E20" s="43"/>
    </row>
    <row r="21" spans="1:5" ht="15.75">
      <c r="A21" s="5" t="s">
        <v>6</v>
      </c>
      <c r="B21" s="6">
        <f>B22</f>
        <v>29303.255</v>
      </c>
      <c r="C21" s="7">
        <f>C22</f>
        <v>25623.902783</v>
      </c>
      <c r="D21" s="7">
        <f>B21-C21</f>
        <v>3679.3522169999997</v>
      </c>
      <c r="E21" s="8">
        <f>D21*100/B21</f>
        <v>12.556121212472812</v>
      </c>
    </row>
    <row r="22" spans="1:5" ht="32.25" thickBot="1">
      <c r="A22" s="9" t="s">
        <v>7</v>
      </c>
      <c r="B22" s="10">
        <v>29303.255</v>
      </c>
      <c r="C22" s="11">
        <v>25623.902783</v>
      </c>
      <c r="D22" s="11">
        <f>B22-C22</f>
        <v>3679.3522169999997</v>
      </c>
      <c r="E22" s="12">
        <f>D22*100/B22</f>
        <v>12.556121212472812</v>
      </c>
    </row>
    <row r="23" spans="1:5" ht="15">
      <c r="A23" s="43" t="s">
        <v>45</v>
      </c>
      <c r="B23" s="43"/>
      <c r="C23" s="43"/>
      <c r="D23" s="43"/>
      <c r="E23" s="43"/>
    </row>
    <row r="24" spans="1:5" ht="15.75">
      <c r="A24" s="5" t="s">
        <v>6</v>
      </c>
      <c r="B24" s="6">
        <f>B25</f>
        <v>25981.416</v>
      </c>
      <c r="C24" s="7">
        <f>C25</f>
        <v>23032.343</v>
      </c>
      <c r="D24" s="7">
        <f>B24-C24</f>
        <v>2949.0730000000003</v>
      </c>
      <c r="E24" s="8">
        <f>D24*100/B24</f>
        <v>11.350701593785343</v>
      </c>
    </row>
    <row r="25" spans="1:5" ht="32.25" thickBot="1">
      <c r="A25" s="9" t="s">
        <v>7</v>
      </c>
      <c r="B25" s="10">
        <v>25981.416</v>
      </c>
      <c r="C25" s="11">
        <v>23032.343</v>
      </c>
      <c r="D25" s="11">
        <f>B25-C25</f>
        <v>2949.0730000000003</v>
      </c>
      <c r="E25" s="12">
        <f>D25*100/B25</f>
        <v>11.350701593785343</v>
      </c>
    </row>
    <row r="26" spans="1:5" ht="15">
      <c r="A26" s="43" t="s">
        <v>46</v>
      </c>
      <c r="B26" s="43"/>
      <c r="C26" s="43"/>
      <c r="D26" s="43"/>
      <c r="E26" s="43"/>
    </row>
    <row r="27" spans="1:5" ht="15.75">
      <c r="A27" s="5" t="s">
        <v>6</v>
      </c>
      <c r="B27" s="6">
        <f>B28</f>
        <v>24188.742</v>
      </c>
      <c r="C27" s="7">
        <f>C28</f>
        <v>20466.596</v>
      </c>
      <c r="D27" s="7">
        <f>B27-C27</f>
        <v>3722.145999999997</v>
      </c>
      <c r="E27" s="8">
        <f>D27*100/B27</f>
        <v>15.387927160494733</v>
      </c>
    </row>
    <row r="28" spans="1:5" ht="32.25" thickBot="1">
      <c r="A28" s="9" t="s">
        <v>7</v>
      </c>
      <c r="B28" s="10">
        <v>24188.742</v>
      </c>
      <c r="C28" s="11">
        <v>20466.596</v>
      </c>
      <c r="D28" s="11">
        <f>B28-C28</f>
        <v>3722.145999999997</v>
      </c>
      <c r="E28" s="12">
        <f>D28*100/B28</f>
        <v>15.387927160494733</v>
      </c>
    </row>
    <row r="29" spans="1:5" ht="15">
      <c r="A29" s="43" t="s">
        <v>47</v>
      </c>
      <c r="B29" s="43"/>
      <c r="C29" s="43"/>
      <c r="D29" s="43"/>
      <c r="E29" s="43"/>
    </row>
    <row r="30" spans="1:5" ht="15.75">
      <c r="A30" s="5" t="s">
        <v>6</v>
      </c>
      <c r="B30" s="6">
        <f>B31</f>
        <v>26158.259</v>
      </c>
      <c r="C30" s="7">
        <f>C31</f>
        <v>20134.602</v>
      </c>
      <c r="D30" s="7">
        <f>B30-C30</f>
        <v>6023.656999999999</v>
      </c>
      <c r="E30" s="8">
        <f>D30*100/B30</f>
        <v>23.027744315858328</v>
      </c>
    </row>
    <row r="31" spans="1:5" ht="32.25" thickBot="1">
      <c r="A31" s="9" t="s">
        <v>7</v>
      </c>
      <c r="B31" s="10">
        <v>26158.259</v>
      </c>
      <c r="C31" s="11">
        <v>20134.602</v>
      </c>
      <c r="D31" s="11">
        <f>B31-C31</f>
        <v>6023.656999999999</v>
      </c>
      <c r="E31" s="12">
        <f>D31*100/B31</f>
        <v>23.027744315858328</v>
      </c>
    </row>
    <row r="32" spans="1:5" ht="15">
      <c r="A32" s="43" t="s">
        <v>48</v>
      </c>
      <c r="B32" s="43"/>
      <c r="C32" s="43"/>
      <c r="D32" s="43"/>
      <c r="E32" s="43"/>
    </row>
    <row r="33" spans="1:5" ht="15.75">
      <c r="A33" s="5" t="s">
        <v>6</v>
      </c>
      <c r="B33" s="6">
        <f>B34</f>
        <v>23130.71</v>
      </c>
      <c r="C33" s="7">
        <f>C34</f>
        <v>21091.361</v>
      </c>
      <c r="D33" s="7">
        <f>B33-C33</f>
        <v>2039.3489999999983</v>
      </c>
      <c r="E33" s="8">
        <f>D33*100/B33</f>
        <v>8.816629493863347</v>
      </c>
    </row>
    <row r="34" spans="1:5" ht="32.25" thickBot="1">
      <c r="A34" s="9" t="s">
        <v>7</v>
      </c>
      <c r="B34" s="10">
        <v>23130.71</v>
      </c>
      <c r="C34" s="11">
        <v>21091.361</v>
      </c>
      <c r="D34" s="11">
        <f>B34-C34</f>
        <v>2039.3489999999983</v>
      </c>
      <c r="E34" s="12">
        <f>D34*100/B34</f>
        <v>8.816629493863347</v>
      </c>
    </row>
    <row r="35" spans="1:5" ht="15">
      <c r="A35" s="43" t="s">
        <v>49</v>
      </c>
      <c r="B35" s="43"/>
      <c r="C35" s="43"/>
      <c r="D35" s="43"/>
      <c r="E35" s="43"/>
    </row>
    <row r="36" spans="1:5" ht="15.75">
      <c r="A36" s="5" t="s">
        <v>6</v>
      </c>
      <c r="B36" s="6">
        <f>B37</f>
        <v>33554.4</v>
      </c>
      <c r="C36" s="7">
        <f>C37</f>
        <v>25172.974</v>
      </c>
      <c r="D36" s="7">
        <f>B36-C36</f>
        <v>8381.426000000003</v>
      </c>
      <c r="E36" s="8">
        <f>D36*100/B36</f>
        <v>24.978619793529322</v>
      </c>
    </row>
    <row r="37" spans="1:5" ht="32.25" thickBot="1">
      <c r="A37" s="9" t="s">
        <v>7</v>
      </c>
      <c r="B37" s="10">
        <v>33554.4</v>
      </c>
      <c r="C37" s="11">
        <v>25172.974</v>
      </c>
      <c r="D37" s="11">
        <f>B37-C37</f>
        <v>8381.426000000003</v>
      </c>
      <c r="E37" s="12">
        <f>D37*100/B37</f>
        <v>24.978619793529322</v>
      </c>
    </row>
    <row r="38" spans="1:5" ht="15">
      <c r="A38" s="43" t="s">
        <v>50</v>
      </c>
      <c r="B38" s="43"/>
      <c r="C38" s="43"/>
      <c r="D38" s="43"/>
      <c r="E38" s="43"/>
    </row>
    <row r="39" spans="1:5" ht="15.75">
      <c r="A39" s="5" t="s">
        <v>6</v>
      </c>
      <c r="B39" s="6">
        <f>B40</f>
        <v>34305.979</v>
      </c>
      <c r="C39" s="7">
        <f>C40</f>
        <v>28949.532</v>
      </c>
      <c r="D39" s="7">
        <f>B39-C39</f>
        <v>5356.447</v>
      </c>
      <c r="E39" s="8">
        <f>D39*100/B39</f>
        <v>15.613741849489267</v>
      </c>
    </row>
    <row r="40" spans="1:5" ht="32.25" thickBot="1">
      <c r="A40" s="9" t="s">
        <v>7</v>
      </c>
      <c r="B40" s="10">
        <v>34305.979</v>
      </c>
      <c r="C40" s="11">
        <v>28949.532</v>
      </c>
      <c r="D40" s="11">
        <f>B40-C40</f>
        <v>5356.447</v>
      </c>
      <c r="E40" s="12">
        <f>D40*100/B40</f>
        <v>15.613741849489267</v>
      </c>
    </row>
    <row r="41" spans="1:5" ht="15">
      <c r="A41" s="43" t="s">
        <v>51</v>
      </c>
      <c r="B41" s="43"/>
      <c r="C41" s="43"/>
      <c r="D41" s="43"/>
      <c r="E41" s="43"/>
    </row>
    <row r="42" spans="1:5" ht="15.75">
      <c r="A42" s="5" t="s">
        <v>6</v>
      </c>
      <c r="B42" s="7">
        <f>B43</f>
        <v>53018.834</v>
      </c>
      <c r="C42" s="7">
        <f>C43</f>
        <v>42026.277</v>
      </c>
      <c r="D42" s="7">
        <f>B42-C42</f>
        <v>10992.557</v>
      </c>
      <c r="E42" s="8">
        <f>D42*100/B42</f>
        <v>20.733305828641953</v>
      </c>
    </row>
    <row r="43" spans="1:5" ht="32.25" thickBot="1">
      <c r="A43" s="9" t="s">
        <v>7</v>
      </c>
      <c r="B43" s="11">
        <v>53018.834</v>
      </c>
      <c r="C43" s="11">
        <v>42026.277</v>
      </c>
      <c r="D43" s="11">
        <f>B43-C43</f>
        <v>10992.557</v>
      </c>
      <c r="E43" s="12">
        <f>D43*100/B43</f>
        <v>20.733305828641953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398665.914</v>
      </c>
      <c r="C45" s="26">
        <f>C9+C12+C15+C19+C21+C24+C27+C30+C33+C36+C39+C42</f>
        <v>326742.54881899996</v>
      </c>
      <c r="D45" s="25">
        <f>D9+D12+D15+D18+D21+D24+D27+D30+D33+D36+D39+D42</f>
        <v>71923.36518100002</v>
      </c>
      <c r="E45" s="16">
        <f>D45*100/B45</f>
        <v>18.041011948917212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26:E26"/>
    <mergeCell ref="A29:E29"/>
    <mergeCell ref="A32:E32"/>
    <mergeCell ref="A35:E35"/>
    <mergeCell ref="A38:E38"/>
    <mergeCell ref="A41:E41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tabSelected="1" view="pageBreakPreview" zoomScale="136" zoomScaleSheetLayoutView="136" zoomScalePageLayoutView="0" workbookViewId="0" topLeftCell="A28">
      <selection activeCell="F45" sqref="F45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4" t="s">
        <v>0</v>
      </c>
      <c r="B1" s="44"/>
      <c r="C1" s="44"/>
      <c r="D1" s="44"/>
      <c r="E1" s="44"/>
    </row>
    <row r="2" spans="1:5" ht="15.75">
      <c r="A2" s="1"/>
      <c r="B2" s="1"/>
      <c r="C2" s="1"/>
      <c r="D2" s="1"/>
      <c r="E2" s="1"/>
    </row>
    <row r="3" spans="1:5" ht="15.75">
      <c r="A3" s="44" t="s">
        <v>1</v>
      </c>
      <c r="B3" s="44"/>
      <c r="C3" s="44"/>
      <c r="D3" s="44"/>
      <c r="E3" s="44"/>
    </row>
    <row r="4" spans="1:5" ht="15.75">
      <c r="A4" s="44" t="s">
        <v>52</v>
      </c>
      <c r="B4" s="44"/>
      <c r="C4" s="44"/>
      <c r="D4" s="44"/>
      <c r="E4" s="44"/>
    </row>
    <row r="5" spans="1:5" ht="16.5" thickBot="1">
      <c r="A5" s="2"/>
      <c r="B5" s="2"/>
      <c r="C5" s="2"/>
      <c r="D5" s="2"/>
      <c r="E5" s="2"/>
    </row>
    <row r="6" spans="1:5" ht="15.75" thickBot="1">
      <c r="A6" s="45"/>
      <c r="B6" s="46" t="s">
        <v>53</v>
      </c>
      <c r="C6" s="46" t="s">
        <v>2</v>
      </c>
      <c r="D6" s="47" t="s">
        <v>3</v>
      </c>
      <c r="E6" s="47"/>
    </row>
    <row r="7" spans="1:5" ht="27.75" customHeight="1">
      <c r="A7" s="45"/>
      <c r="B7" s="46"/>
      <c r="C7" s="46"/>
      <c r="D7" s="3" t="s">
        <v>4</v>
      </c>
      <c r="E7" s="4" t="s">
        <v>5</v>
      </c>
    </row>
    <row r="8" spans="1:5" ht="15">
      <c r="A8" s="43" t="s">
        <v>54</v>
      </c>
      <c r="B8" s="43"/>
      <c r="C8" s="43"/>
      <c r="D8" s="43"/>
      <c r="E8" s="43"/>
    </row>
    <row r="9" spans="1:5" ht="15.75">
      <c r="A9" s="5" t="s">
        <v>6</v>
      </c>
      <c r="B9" s="7">
        <f>B10</f>
        <v>37201.333</v>
      </c>
      <c r="C9" s="7">
        <f>C10</f>
        <v>23496.494</v>
      </c>
      <c r="D9" s="7">
        <f>B9-C9</f>
        <v>13704.839</v>
      </c>
      <c r="E9" s="8">
        <f>D9*100/B9</f>
        <v>36.83964496648547</v>
      </c>
    </row>
    <row r="10" spans="1:5" ht="32.25" thickBot="1">
      <c r="A10" s="9" t="s">
        <v>7</v>
      </c>
      <c r="B10" s="11">
        <v>37201.333</v>
      </c>
      <c r="C10" s="11">
        <v>23496.494</v>
      </c>
      <c r="D10" s="11">
        <f>B10-C10</f>
        <v>13704.839</v>
      </c>
      <c r="E10" s="12">
        <f>D10*100/B10</f>
        <v>36.83964496648547</v>
      </c>
    </row>
    <row r="11" spans="1:5" ht="15">
      <c r="A11" s="43" t="s">
        <v>55</v>
      </c>
      <c r="B11" s="43"/>
      <c r="C11" s="43"/>
      <c r="D11" s="43"/>
      <c r="E11" s="43"/>
    </row>
    <row r="12" spans="1:5" ht="15.75">
      <c r="A12" s="5" t="s">
        <v>6</v>
      </c>
      <c r="B12" s="7">
        <f>B13</f>
        <v>34495.666</v>
      </c>
      <c r="C12" s="7">
        <f>C13</f>
        <v>34304.552608</v>
      </c>
      <c r="D12" s="7">
        <f>B12-C12</f>
        <v>191.1133919999993</v>
      </c>
      <c r="E12" s="8">
        <f>D12*100/B12</f>
        <v>0.5540214588116643</v>
      </c>
    </row>
    <row r="13" spans="1:5" ht="32.25" thickBot="1">
      <c r="A13" s="9" t="s">
        <v>7</v>
      </c>
      <c r="B13" s="11">
        <v>34495.666</v>
      </c>
      <c r="C13" s="11">
        <v>34304.552608</v>
      </c>
      <c r="D13" s="11">
        <f>B13-C13</f>
        <v>191.1133919999993</v>
      </c>
      <c r="E13" s="12">
        <f>D13*100/B13</f>
        <v>0.5540214588116643</v>
      </c>
    </row>
    <row r="14" spans="1:5" ht="15">
      <c r="A14" s="43" t="s">
        <v>56</v>
      </c>
      <c r="B14" s="43"/>
      <c r="C14" s="43"/>
      <c r="D14" s="43"/>
      <c r="E14" s="43"/>
    </row>
    <row r="15" spans="1:5" ht="15.75">
      <c r="A15" s="5" t="s">
        <v>6</v>
      </c>
      <c r="B15" s="7">
        <f>B16</f>
        <v>37909.882</v>
      </c>
      <c r="C15" s="7">
        <f>C16</f>
        <v>30486.767</v>
      </c>
      <c r="D15" s="7">
        <f>B15-C15</f>
        <v>7423.114999999998</v>
      </c>
      <c r="E15" s="8">
        <f>D15*100/B15</f>
        <v>19.580949895860922</v>
      </c>
    </row>
    <row r="16" spans="1:5" ht="32.25" thickBot="1">
      <c r="A16" s="9" t="s">
        <v>7</v>
      </c>
      <c r="B16" s="11">
        <v>37909.882</v>
      </c>
      <c r="C16" s="11">
        <v>30486.767</v>
      </c>
      <c r="D16" s="11">
        <f>B16-C16</f>
        <v>7423.114999999998</v>
      </c>
      <c r="E16" s="12">
        <f>D16*100/B16</f>
        <v>19.580949895860922</v>
      </c>
    </row>
    <row r="17" spans="1:5" ht="15">
      <c r="A17" s="43" t="s">
        <v>57</v>
      </c>
      <c r="B17" s="43"/>
      <c r="C17" s="43"/>
      <c r="D17" s="43"/>
      <c r="E17" s="43"/>
    </row>
    <row r="18" spans="1:5" ht="15.75">
      <c r="A18" s="5" t="s">
        <v>6</v>
      </c>
      <c r="B18" s="6">
        <f>B19</f>
        <v>34462.629</v>
      </c>
      <c r="C18" s="7">
        <f>C19</f>
        <v>30726.109</v>
      </c>
      <c r="D18" s="7">
        <f>B18-C18</f>
        <v>3736.5200000000004</v>
      </c>
      <c r="E18" s="8">
        <f>D18*100/B18</f>
        <v>10.842237253576911</v>
      </c>
    </row>
    <row r="19" spans="1:6" ht="32.25" thickBot="1">
      <c r="A19" s="9" t="s">
        <v>7</v>
      </c>
      <c r="B19" s="10">
        <v>34462.629</v>
      </c>
      <c r="C19" s="11">
        <v>30726.109</v>
      </c>
      <c r="D19" s="11">
        <f>B19-C19</f>
        <v>3736.5200000000004</v>
      </c>
      <c r="E19" s="12">
        <f>D19*100/B19</f>
        <v>10.842237253576911</v>
      </c>
      <c r="F19" s="33"/>
    </row>
    <row r="20" spans="1:5" ht="15">
      <c r="A20" s="43" t="s">
        <v>58</v>
      </c>
      <c r="B20" s="43"/>
      <c r="C20" s="43"/>
      <c r="D20" s="43"/>
      <c r="E20" s="43"/>
    </row>
    <row r="21" spans="1:5" ht="15.75">
      <c r="A21" s="5" t="s">
        <v>6</v>
      </c>
      <c r="B21" s="6">
        <f>B22</f>
        <v>27454.702</v>
      </c>
      <c r="C21" s="7">
        <f>C22</f>
        <v>26178.944</v>
      </c>
      <c r="D21" s="7">
        <f>B21-C21</f>
        <v>1275.7580000000016</v>
      </c>
      <c r="E21" s="8">
        <f>D21*100/B21</f>
        <v>4.646774166406911</v>
      </c>
    </row>
    <row r="22" spans="1:5" ht="32.25" thickBot="1">
      <c r="A22" s="9" t="s">
        <v>7</v>
      </c>
      <c r="B22" s="10">
        <v>27454.702</v>
      </c>
      <c r="C22" s="11">
        <v>26178.944</v>
      </c>
      <c r="D22" s="11">
        <f>B22-C22</f>
        <v>1275.7580000000016</v>
      </c>
      <c r="E22" s="12">
        <f>D22*100/B22</f>
        <v>4.646774166406911</v>
      </c>
    </row>
    <row r="23" spans="1:5" ht="15">
      <c r="A23" s="43" t="s">
        <v>59</v>
      </c>
      <c r="B23" s="43"/>
      <c r="C23" s="43"/>
      <c r="D23" s="43"/>
      <c r="E23" s="43"/>
    </row>
    <row r="24" spans="1:5" ht="15.75">
      <c r="A24" s="5" t="s">
        <v>6</v>
      </c>
      <c r="B24" s="6">
        <f>B25</f>
        <v>26136.23</v>
      </c>
      <c r="C24" s="7">
        <f>C25</f>
        <v>23068.214</v>
      </c>
      <c r="D24" s="7">
        <f>B24-C24</f>
        <v>3068.0159999999996</v>
      </c>
      <c r="E24" s="8">
        <f>D24*100/B24</f>
        <v>11.7385560197473</v>
      </c>
    </row>
    <row r="25" spans="1:5" ht="32.25" thickBot="1">
      <c r="A25" s="9" t="s">
        <v>7</v>
      </c>
      <c r="B25" s="10">
        <v>26136.23</v>
      </c>
      <c r="C25" s="11">
        <v>23068.214</v>
      </c>
      <c r="D25" s="11">
        <f>B25-C25</f>
        <v>3068.0159999999996</v>
      </c>
      <c r="E25" s="12">
        <f>D25*100/B25</f>
        <v>11.7385560197473</v>
      </c>
    </row>
    <row r="26" spans="1:5" ht="15">
      <c r="A26" s="43" t="s">
        <v>60</v>
      </c>
      <c r="B26" s="43"/>
      <c r="C26" s="43"/>
      <c r="D26" s="43"/>
      <c r="E26" s="43"/>
    </row>
    <row r="27" spans="1:5" ht="15.75">
      <c r="A27" s="5" t="s">
        <v>6</v>
      </c>
      <c r="B27" s="6">
        <f>B28</f>
        <v>20247.818</v>
      </c>
      <c r="C27" s="7">
        <f>C28</f>
        <v>19086.373</v>
      </c>
      <c r="D27" s="7">
        <f>B27-C27</f>
        <v>1161.4449999999997</v>
      </c>
      <c r="E27" s="8">
        <f>D27*100/B27</f>
        <v>5.736148951951265</v>
      </c>
    </row>
    <row r="28" spans="1:5" ht="32.25" thickBot="1">
      <c r="A28" s="9" t="s">
        <v>7</v>
      </c>
      <c r="B28" s="10">
        <v>20247.818</v>
      </c>
      <c r="C28" s="11">
        <v>19086.373</v>
      </c>
      <c r="D28" s="11">
        <f>B28-C28</f>
        <v>1161.4449999999997</v>
      </c>
      <c r="E28" s="12">
        <f>D28*100/B28</f>
        <v>5.736148951951265</v>
      </c>
    </row>
    <row r="29" spans="1:5" ht="15">
      <c r="A29" s="43" t="s">
        <v>61</v>
      </c>
      <c r="B29" s="43"/>
      <c r="C29" s="43"/>
      <c r="D29" s="43"/>
      <c r="E29" s="43"/>
    </row>
    <row r="30" spans="1:5" ht="15.75">
      <c r="A30" s="5" t="s">
        <v>6</v>
      </c>
      <c r="B30" s="6">
        <f>B31</f>
        <v>19904.011</v>
      </c>
      <c r="C30" s="7">
        <f>C31</f>
        <v>18293.408</v>
      </c>
      <c r="D30" s="7">
        <f>B30-C30</f>
        <v>1610.6029999999992</v>
      </c>
      <c r="E30" s="8">
        <f>D30*100/B30</f>
        <v>8.091851436376313</v>
      </c>
    </row>
    <row r="31" spans="1:5" ht="32.25" thickBot="1">
      <c r="A31" s="9" t="s">
        <v>7</v>
      </c>
      <c r="B31" s="10">
        <v>19904.011</v>
      </c>
      <c r="C31" s="11">
        <v>18293.408</v>
      </c>
      <c r="D31" s="11">
        <f>B31-C31</f>
        <v>1610.6029999999992</v>
      </c>
      <c r="E31" s="12">
        <f>D31*100/B31</f>
        <v>8.091851436376313</v>
      </c>
    </row>
    <row r="32" spans="1:5" ht="15">
      <c r="A32" s="43" t="s">
        <v>62</v>
      </c>
      <c r="B32" s="43"/>
      <c r="C32" s="43"/>
      <c r="D32" s="43"/>
      <c r="E32" s="43"/>
    </row>
    <row r="33" spans="1:5" ht="15.75">
      <c r="A33" s="5" t="s">
        <v>6</v>
      </c>
      <c r="B33" s="6">
        <f>B34</f>
        <v>31482.342</v>
      </c>
      <c r="C33" s="7">
        <f>C34</f>
        <v>20345.356</v>
      </c>
      <c r="D33" s="7">
        <f>B33-C33</f>
        <v>11136.986</v>
      </c>
      <c r="E33" s="8">
        <f>D33*100/B33</f>
        <v>35.37534151684141</v>
      </c>
    </row>
    <row r="34" spans="1:5" ht="32.25" thickBot="1">
      <c r="A34" s="9" t="s">
        <v>7</v>
      </c>
      <c r="B34" s="10">
        <v>31482.342</v>
      </c>
      <c r="C34" s="11">
        <v>20345.356</v>
      </c>
      <c r="D34" s="11">
        <f>B34-C34</f>
        <v>11136.986</v>
      </c>
      <c r="E34" s="12">
        <f>D34*100/B34</f>
        <v>35.37534151684141</v>
      </c>
    </row>
    <row r="35" spans="1:5" ht="15">
      <c r="A35" s="43" t="s">
        <v>63</v>
      </c>
      <c r="B35" s="43"/>
      <c r="C35" s="43"/>
      <c r="D35" s="43"/>
      <c r="E35" s="43"/>
    </row>
    <row r="36" spans="1:5" ht="15.75">
      <c r="A36" s="5" t="s">
        <v>6</v>
      </c>
      <c r="B36" s="6">
        <f>B37</f>
        <v>26526.029</v>
      </c>
      <c r="C36" s="7">
        <f>C37</f>
        <v>23990.133952</v>
      </c>
      <c r="D36" s="7">
        <f>B36-C36</f>
        <v>2535.8950479999985</v>
      </c>
      <c r="E36" s="8">
        <f>D36*100/B36</f>
        <v>9.560025166224461</v>
      </c>
    </row>
    <row r="37" spans="1:5" ht="32.25" thickBot="1">
      <c r="A37" s="9" t="s">
        <v>7</v>
      </c>
      <c r="B37" s="10">
        <v>26526.029</v>
      </c>
      <c r="C37" s="11">
        <v>23990.133952</v>
      </c>
      <c r="D37" s="11">
        <f>B37-C37</f>
        <v>2535.8950479999985</v>
      </c>
      <c r="E37" s="12">
        <f>D37*100/B37</f>
        <v>9.560025166224461</v>
      </c>
    </row>
    <row r="38" spans="1:5" ht="15">
      <c r="A38" s="43" t="s">
        <v>64</v>
      </c>
      <c r="B38" s="43"/>
      <c r="C38" s="43"/>
      <c r="D38" s="43"/>
      <c r="E38" s="43"/>
    </row>
    <row r="39" spans="1:5" ht="15.75">
      <c r="A39" s="5" t="s">
        <v>6</v>
      </c>
      <c r="B39" s="6">
        <f>B40</f>
        <v>42194.342</v>
      </c>
      <c r="C39" s="7">
        <f>C40</f>
        <v>28172.074</v>
      </c>
      <c r="D39" s="7">
        <f>B39-C39</f>
        <v>14022.267999999996</v>
      </c>
      <c r="E39" s="8">
        <f>D39*100/B39</f>
        <v>33.232578908328506</v>
      </c>
    </row>
    <row r="40" spans="1:5" ht="32.25" thickBot="1">
      <c r="A40" s="9" t="s">
        <v>7</v>
      </c>
      <c r="B40" s="10">
        <v>42194.342</v>
      </c>
      <c r="C40" s="11">
        <v>28172.074</v>
      </c>
      <c r="D40" s="11">
        <f>B40-C40</f>
        <v>14022.267999999996</v>
      </c>
      <c r="E40" s="12">
        <f>D40*100/B40</f>
        <v>33.232578908328506</v>
      </c>
    </row>
    <row r="41" spans="1:5" ht="15">
      <c r="A41" s="43" t="s">
        <v>65</v>
      </c>
      <c r="B41" s="43"/>
      <c r="C41" s="43"/>
      <c r="D41" s="43"/>
      <c r="E41" s="43"/>
    </row>
    <row r="42" spans="1:5" ht="15.75">
      <c r="A42" s="5" t="s">
        <v>6</v>
      </c>
      <c r="B42" s="7">
        <f>B43</f>
        <v>48450.508</v>
      </c>
      <c r="C42" s="7">
        <f>C43</f>
        <v>45044.511</v>
      </c>
      <c r="D42" s="7">
        <f>B42-C42</f>
        <v>3405.997000000003</v>
      </c>
      <c r="E42" s="8">
        <f>D42*100/B42</f>
        <v>7.029847860418724</v>
      </c>
    </row>
    <row r="43" spans="1:5" ht="32.25" thickBot="1">
      <c r="A43" s="9" t="s">
        <v>7</v>
      </c>
      <c r="B43" s="11">
        <v>48450.508</v>
      </c>
      <c r="C43" s="11">
        <v>45044.511</v>
      </c>
      <c r="D43" s="11">
        <f>B43-C43</f>
        <v>3405.997000000003</v>
      </c>
      <c r="E43" s="12">
        <f>D43*100/B43</f>
        <v>7.029847860418724</v>
      </c>
    </row>
    <row r="44" ht="15.75" thickBot="1">
      <c r="D44" s="30"/>
    </row>
    <row r="45" spans="1:5" s="13" customFormat="1" ht="15.75">
      <c r="A45" s="34" t="s">
        <v>16</v>
      </c>
      <c r="B45" s="35">
        <f>B9+B12+B15+B19+B21+B24+B27+B30+B33+B36+B39+B42</f>
        <v>386465.49199999997</v>
      </c>
      <c r="C45" s="36">
        <f>C9+C12+C15+C19+C21+C24+C27+C30+C33+C36+C39+C42</f>
        <v>323192.93656</v>
      </c>
      <c r="D45" s="35">
        <f>D9+D12+D15+D18+D21+D24+D27+D30+D33+D36+D39+D42</f>
        <v>63272.55544</v>
      </c>
      <c r="E45" s="37">
        <f>D45*100/B45</f>
        <v>16.372109994234624</v>
      </c>
    </row>
    <row r="46" spans="1:5" s="13" customFormat="1" ht="15.75" thickBot="1">
      <c r="A46" s="38" t="s">
        <v>17</v>
      </c>
      <c r="B46" s="39"/>
      <c r="C46" s="40"/>
      <c r="D46" s="41"/>
      <c r="E46" s="42"/>
    </row>
  </sheetData>
  <sheetProtection/>
  <mergeCells count="19">
    <mergeCell ref="A26:E26"/>
    <mergeCell ref="A29:E29"/>
    <mergeCell ref="A32:E32"/>
    <mergeCell ref="A35:E35"/>
    <mergeCell ref="A38:E38"/>
    <mergeCell ref="A41:E41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lazareva</cp:lastModifiedBy>
  <cp:lastPrinted>2015-07-14T07:13:09Z</cp:lastPrinted>
  <dcterms:created xsi:type="dcterms:W3CDTF">2012-07-23T05:29:02Z</dcterms:created>
  <dcterms:modified xsi:type="dcterms:W3CDTF">2016-03-15T05:58:01Z</dcterms:modified>
  <cp:category/>
  <cp:version/>
  <cp:contentType/>
  <cp:contentStatus/>
</cp:coreProperties>
</file>